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<sst xmlns="http://schemas.openxmlformats.org/spreadsheetml/2006/main" count="858" uniqueCount="101">
  <si>
    <t>Цикличное меню</t>
  </si>
  <si>
    <t>Наименование блюда</t>
  </si>
  <si>
    <t>Пищевая ценность (г)</t>
  </si>
  <si>
    <t>Эн.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</si>
  <si>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</si>
  <si>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</si>
  <si>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</si>
  <si>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</si>
  <si>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</si>
  <si>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B1</t>
  </si>
  <si>
    <t>C</t>
  </si>
  <si>
    <t>A</t>
  </si>
  <si>
    <t>Е</t>
  </si>
  <si>
    <t>Кальций</t>
  </si>
  <si>
    <t>Фосфор</t>
  </si>
  <si>
    <t>Магний</t>
  </si>
  <si>
    <t>Железо</t>
  </si>
  <si>
    <t>Понедельник</t>
  </si>
  <si>
    <t>1-я неделя</t>
  </si>
  <si>
    <t>Завтрак</t>
  </si>
  <si>
    <t>Кукуруза консервированная</t>
  </si>
  <si>
    <t>1-4 классы</t>
  </si>
  <si>
    <t>5-11 классы</t>
  </si>
  <si>
    <t>Макаронные изделия отварные</t>
  </si>
  <si>
    <t>Чай с сахаром</t>
  </si>
  <si>
    <t>Обед</t>
  </si>
  <si>
    <t>Винегрет овощной</t>
  </si>
  <si>
    <t>Суп картофельный с горохом</t>
  </si>
  <si>
    <t>Котлеты Куриные с соусом</t>
  </si>
  <si>
    <t>Капуста тушеная</t>
  </si>
  <si>
    <t>Компот из сухофруктов</t>
  </si>
  <si>
    <t>ИТОГО:</t>
  </si>
  <si>
    <t>* - действует с 01 марта</t>
  </si>
  <si>
    <t>Вторник</t>
  </si>
  <si>
    <t>Сыр плавленый</t>
  </si>
  <si>
    <t>Сок фруктовый, (1 шт)</t>
  </si>
  <si>
    <t>Чай с лимоном</t>
  </si>
  <si>
    <t>Щи из свежей капусты с картофелем,со сметаной</t>
  </si>
  <si>
    <t>Компот из апельсинов с яблоками</t>
  </si>
  <si>
    <t>Среда</t>
  </si>
  <si>
    <t>Огурцы солёные</t>
  </si>
  <si>
    <t>Рыба, тушенная в томате с овощами</t>
  </si>
  <si>
    <t>309 Сб. 1996г.</t>
  </si>
  <si>
    <t>Картофельное пюре</t>
  </si>
  <si>
    <t>Компот из свежих яблок</t>
  </si>
  <si>
    <t>Салат из свеклы  отварной</t>
  </si>
  <si>
    <t>Суп картофельный с макаронными изделиями</t>
  </si>
  <si>
    <t>Плов из птицы(филе куриное)</t>
  </si>
  <si>
    <t>Четверг</t>
  </si>
  <si>
    <t>Горошек зеленый консервированный</t>
  </si>
  <si>
    <t>Сок фруктовый</t>
  </si>
  <si>
    <t>Салат картофельный с огурцами</t>
  </si>
  <si>
    <t>Борщ с капустой и картофелем,со сметаной</t>
  </si>
  <si>
    <t>ЁЖИКИ в соусе</t>
  </si>
  <si>
    <t>Каша гречневая рассыпчатая</t>
  </si>
  <si>
    <t>Напиток из шиповника</t>
  </si>
  <si>
    <t>Пятница</t>
  </si>
  <si>
    <t>Фрукты</t>
  </si>
  <si>
    <t>Каша  рисовая  молочная жидкая с маслом,сахаром</t>
  </si>
  <si>
    <t>Кофейный напиток с молоком</t>
  </si>
  <si>
    <t>Батон</t>
  </si>
  <si>
    <t>Рассольник ленинградский со сметаной</t>
  </si>
  <si>
    <t>Тефтели с соусом</t>
  </si>
  <si>
    <t>Картофель и овощи тушеные</t>
  </si>
  <si>
    <t>Суббота</t>
  </si>
  <si>
    <t>Икра кабачковая(порционно)</t>
  </si>
  <si>
    <t>2-я неделя</t>
  </si>
  <si>
    <t>Йогурт</t>
  </si>
  <si>
    <t>ТУ 10.51.56-045-18255315-2017</t>
  </si>
  <si>
    <t>Оладьи с  молоком сгущенным</t>
  </si>
  <si>
    <t>Пюре из гороха</t>
  </si>
  <si>
    <t>Напиток лимонный</t>
  </si>
  <si>
    <t>Огурцы порционно</t>
  </si>
  <si>
    <t>Плов из Говядины</t>
  </si>
  <si>
    <t>Стейк(Шницель) из курицы с соусом</t>
  </si>
  <si>
    <t>Сельдь с гарниром</t>
  </si>
  <si>
    <t>Суп из овощей</t>
  </si>
  <si>
    <t>Рис отварной</t>
  </si>
  <si>
    <t>Салат картофельный с зеленым горошком</t>
  </si>
  <si>
    <t>Омлет натуральный</t>
  </si>
  <si>
    <t>Салат из моркови и яблок/Салат из помидоров*</t>
  </si>
  <si>
    <t>Салат из белокочанной капусты/Салат из огурцов*</t>
  </si>
  <si>
    <t>Биточки с соусом</t>
  </si>
  <si>
    <t>Хлеб пшеничный</t>
  </si>
  <si>
    <t>Хлеб ржаной</t>
  </si>
  <si>
    <t>Люля-кебаб с соусом</t>
  </si>
  <si>
    <t>Кондитерские изделия</t>
  </si>
  <si>
    <t>Каша молочная жидкая -Дружба- с маслом, сахаром</t>
  </si>
  <si>
    <t>Каша геркулесовая молочная жидкая с маслом, сахаром</t>
  </si>
  <si>
    <t>Бутерброды с повидлом</t>
  </si>
  <si>
    <t>25/40</t>
  </si>
  <si>
    <t>25/50</t>
  </si>
  <si>
    <t>Котлеты рыбные любительские с соусом</t>
  </si>
  <si>
    <t>ГОСТ 27844-88</t>
  </si>
  <si>
    <t>ГОСТ 26983-2015</t>
  </si>
  <si>
    <t>№ рецептуры</t>
  </si>
  <si>
    <t xml:space="preserve">Вес блюда </t>
  </si>
  <si>
    <t>ГОСТ 31805-2018</t>
  </si>
  <si>
    <t>Рагу овощное с говядиной</t>
  </si>
  <si>
    <t>СТО 71063300-003-2012</t>
  </si>
  <si>
    <t>114 Сб.2008г.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</si>
</sst>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Сб.1996г.&quot;"/>
    <numFmt numFmtId="173" formatCode="000"/>
    <numFmt numFmtId="174" formatCode="0.000"/>
    <numFmt numFmtId="175" formatCode="0&quot; Сб.2015г.&quot;"/>
    <numFmt numFmtId="176" formatCode="0&quot; Сб.2008г.&quot;"/>
    <numFmt numFmtId="177" formatCode="0&quot; сб.1996г.&quot;"/>
    <numFmt numFmtId="178" formatCode="0&quot; Сб.1997г.&quot;"/>
    <numFmt numFmtId="179" formatCode="0&quot; Сб1998г.&quot;"/>
    <numFmt numFmtId="180" formatCode="0&quot; Сб.1998г.&quot;"/>
    <numFmt numFmtId="181" formatCode="0&quot;Сб.1997г.&quot;"/>
    <numFmt numFmtId="182" formatCode="0&quot;Сб.1996г.&quot;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3" fontId="0" fillId="33" borderId="11" xfId="0" applyNumberFormat="1" applyFill="1" applyBorder="1" applyAlignment="1">
      <alignment horizontal="center" vertical="center" wrapText="1"/>
    </xf>
    <xf numFmtId="174" fontId="0" fillId="33" borderId="11" xfId="0" applyNumberFormat="1" applyFill="1" applyBorder="1" applyAlignment="1">
      <alignment horizontal="center" vertical="center"/>
    </xf>
    <xf numFmtId="174" fontId="0" fillId="33" borderId="12" xfId="0" applyNumberFormat="1" applyFill="1" applyBorder="1" applyAlignment="1">
      <alignment horizontal="center" vertical="center"/>
    </xf>
    <xf numFmtId="174" fontId="0" fillId="33" borderId="13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/>
    </xf>
    <xf numFmtId="174" fontId="0" fillId="33" borderId="14" xfId="0" applyNumberFormat="1" applyFill="1" applyBorder="1" applyAlignment="1">
      <alignment horizontal="left"/>
    </xf>
    <xf numFmtId="174" fontId="0" fillId="33" borderId="15" xfId="0" applyNumberFormat="1" applyFill="1" applyBorder="1" applyAlignment="1">
      <alignment horizontal="left"/>
    </xf>
    <xf numFmtId="1" fontId="3" fillId="33" borderId="11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174" fontId="0" fillId="33" borderId="16" xfId="0" applyNumberFormat="1" applyFill="1" applyBorder="1" applyAlignment="1">
      <alignment horizontal="center" vertical="center"/>
    </xf>
    <xf numFmtId="174" fontId="0" fillId="33" borderId="17" xfId="0" applyNumberFormat="1" applyFill="1" applyBorder="1" applyAlignment="1">
      <alignment horizontal="center" vertical="center"/>
    </xf>
    <xf numFmtId="174" fontId="0" fillId="33" borderId="0" xfId="0" applyNumberFormat="1" applyFill="1" applyAlignment="1">
      <alignment horizontal="left"/>
    </xf>
    <xf numFmtId="2" fontId="3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 wrapText="1"/>
    </xf>
    <xf numFmtId="174" fontId="0" fillId="33" borderId="18" xfId="0" applyNumberFormat="1" applyFont="1" applyFill="1" applyBorder="1" applyAlignment="1">
      <alignment horizontal="center" vertical="center"/>
    </xf>
    <xf numFmtId="174" fontId="0" fillId="33" borderId="19" xfId="0" applyNumberFormat="1" applyFont="1" applyFill="1" applyBorder="1" applyAlignment="1">
      <alignment horizontal="center" vertical="center"/>
    </xf>
    <xf numFmtId="174" fontId="0" fillId="33" borderId="20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right" wrapText="1"/>
    </xf>
    <xf numFmtId="0" fontId="0" fillId="33" borderId="27" xfId="0" applyFill="1" applyBorder="1" applyAlignment="1">
      <alignment horizontal="right" wrapText="1"/>
    </xf>
    <xf numFmtId="0" fontId="0" fillId="33" borderId="12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right" wrapText="1"/>
    </xf>
    <xf numFmtId="172" fontId="0" fillId="33" borderId="11" xfId="0" applyNumberForma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178" fontId="0" fillId="33" borderId="11" xfId="0" applyNumberForma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177" fontId="0" fillId="33" borderId="11" xfId="0" applyNumberFormat="1" applyFill="1" applyBorder="1" applyAlignment="1">
      <alignment horizontal="center" vertical="center" wrapText="1"/>
    </xf>
    <xf numFmtId="0" fontId="0" fillId="33" borderId="42" xfId="0" applyNumberFormat="1" applyFont="1" applyFill="1" applyBorder="1" applyAlignment="1">
      <alignment vertical="center" wrapText="1"/>
    </xf>
    <xf numFmtId="0" fontId="0" fillId="33" borderId="43" xfId="0" applyNumberFormat="1" applyFont="1" applyFill="1" applyBorder="1" applyAlignment="1">
      <alignment vertical="center" wrapText="1"/>
    </xf>
    <xf numFmtId="0" fontId="0" fillId="33" borderId="44" xfId="0" applyNumberFormat="1" applyFont="1" applyFill="1" applyBorder="1" applyAlignment="1">
      <alignment vertical="center" wrapText="1"/>
    </xf>
    <xf numFmtId="0" fontId="0" fillId="33" borderId="45" xfId="0" applyNumberFormat="1" applyFont="1" applyFill="1" applyBorder="1" applyAlignment="1">
      <alignment vertical="center" wrapText="1"/>
    </xf>
    <xf numFmtId="0" fontId="0" fillId="33" borderId="18" xfId="0" applyNumberFormat="1" applyFont="1" applyFill="1" applyBorder="1" applyAlignment="1">
      <alignment horizontal="right" wrapText="1"/>
    </xf>
    <xf numFmtId="176" fontId="0" fillId="33" borderId="18" xfId="0" applyNumberFormat="1" applyFont="1" applyFill="1" applyBorder="1" applyAlignment="1">
      <alignment horizontal="center" vertical="center" wrapText="1"/>
    </xf>
    <xf numFmtId="181" fontId="0" fillId="33" borderId="11" xfId="0" applyNumberFormat="1" applyFill="1" applyBorder="1" applyAlignment="1">
      <alignment horizontal="center" vertical="center" wrapText="1"/>
    </xf>
    <xf numFmtId="175" fontId="0" fillId="33" borderId="11" xfId="0" applyNumberFormat="1" applyFill="1" applyBorder="1" applyAlignment="1">
      <alignment horizontal="center" vertical="center" wrapText="1"/>
    </xf>
    <xf numFmtId="179" fontId="0" fillId="33" borderId="11" xfId="0" applyNumberFormat="1" applyFill="1" applyBorder="1" applyAlignment="1">
      <alignment horizontal="center" vertical="center" wrapText="1"/>
    </xf>
    <xf numFmtId="180" fontId="0" fillId="33" borderId="11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U481"/>
  <sheetViews>
    <sheetView tabSelected="1" view="pageBreakPreview" zoomScaleNormal="118" zoomScaleSheetLayoutView="100" zoomScalePageLayoutView="0" workbookViewId="0" topLeftCell="B213">
      <selection activeCell="B227" sqref="B227:D228"/>
    </sheetView>
  </sheetViews>
  <sheetFormatPr defaultColWidth="10.5" defaultRowHeight="11.25" customHeight="1"/>
  <cols>
    <col min="1" max="11" width="10.5" style="1" customWidth="1"/>
    <col min="12" max="12" width="11.5" style="1" customWidth="1"/>
    <col min="13" max="21" width="10.5" style="1" customWidth="1"/>
    <col min="22" max="16384" width="10.5" style="2" customWidth="1"/>
  </cols>
  <sheetData>
    <row r="1" ht="10.5" customHeight="1"/>
    <row r="2" spans="2:21" ht="12.7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ht="10.5" customHeight="1"/>
    <row r="4" spans="2:21" ht="16.5" customHeight="1">
      <c r="B4" s="58" t="s">
        <v>1</v>
      </c>
      <c r="C4" s="58"/>
      <c r="D4" s="58"/>
      <c r="E4" s="58"/>
      <c r="F4" s="58"/>
      <c r="G4" s="58" t="s">
        <v>95</v>
      </c>
      <c r="H4" s="58"/>
      <c r="I4" s="58" t="s">
        <v>96</v>
      </c>
      <c r="J4" s="38" t="s">
        <v>2</v>
      </c>
      <c r="K4" s="38"/>
      <c r="L4" s="38"/>
      <c r="M4" s="63" t="s">
        <v>3</v>
      </c>
      <c r="N4" s="38" t="s">
        <v>4</v>
      </c>
      <c r="O4" s="38"/>
      <c r="P4" s="38"/>
      <c r="Q4" s="38"/>
      <c r="R4" s="38" t="s">
        <v>5</v>
      </c>
      <c r="S4" s="38"/>
      <c r="T4" s="38"/>
      <c r="U4" s="38"/>
    </row>
    <row r="5" spans="2:21" ht="15.75" customHeight="1">
      <c r="B5" s="59"/>
      <c r="C5" s="60"/>
      <c r="D5" s="60"/>
      <c r="E5" s="60"/>
      <c r="F5" s="61"/>
      <c r="G5" s="59"/>
      <c r="H5" s="61"/>
      <c r="I5" s="62"/>
      <c r="J5" s="3" t="s">
        <v>6</v>
      </c>
      <c r="K5" s="3" t="s">
        <v>7</v>
      </c>
      <c r="L5" s="3" t="s">
        <v>8</v>
      </c>
      <c r="M5" s="59"/>
      <c r="N5" s="3" t="s">
        <v>9</v>
      </c>
      <c r="O5" s="3" t="s">
        <v>10</v>
      </c>
      <c r="P5" s="3" t="s">
        <v>11</v>
      </c>
      <c r="Q5" s="3" t="s">
        <v>12</v>
      </c>
      <c r="R5" s="3" t="s">
        <v>13</v>
      </c>
      <c r="S5" s="3" t="s">
        <v>14</v>
      </c>
      <c r="T5" s="3" t="s">
        <v>15</v>
      </c>
      <c r="U5" s="3" t="s">
        <v>16</v>
      </c>
    </row>
    <row r="6" spans="2:21" ht="10.5" customHeight="1">
      <c r="B6" s="64" t="s">
        <v>17</v>
      </c>
      <c r="C6" s="64"/>
      <c r="D6" s="64"/>
      <c r="E6" s="64"/>
      <c r="F6" s="67" t="s">
        <v>18</v>
      </c>
      <c r="G6" s="67"/>
      <c r="H6" s="67"/>
      <c r="I6" s="70" t="s">
        <v>19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2:21" ht="10.5" customHeight="1">
      <c r="B7" s="65"/>
      <c r="C7" s="66"/>
      <c r="D7" s="66"/>
      <c r="E7" s="66"/>
      <c r="F7" s="68"/>
      <c r="G7" s="69"/>
      <c r="H7" s="69"/>
      <c r="I7" s="71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72"/>
    </row>
    <row r="8" spans="2:21" ht="10.5" customHeight="1">
      <c r="B8" s="40" t="s">
        <v>20</v>
      </c>
      <c r="C8" s="40"/>
      <c r="D8" s="40"/>
      <c r="E8" s="35" t="s">
        <v>21</v>
      </c>
      <c r="F8" s="35"/>
      <c r="G8" s="36">
        <v>24</v>
      </c>
      <c r="H8" s="36"/>
      <c r="I8" s="4">
        <v>20</v>
      </c>
      <c r="J8" s="5">
        <v>0.7</v>
      </c>
      <c r="K8" s="5">
        <v>0.56</v>
      </c>
      <c r="L8" s="5">
        <v>3.12</v>
      </c>
      <c r="M8" s="6">
        <v>20.2</v>
      </c>
      <c r="N8" s="5">
        <v>0.08</v>
      </c>
      <c r="O8" s="5"/>
      <c r="P8" s="5"/>
      <c r="Q8" s="5"/>
      <c r="R8" s="5">
        <v>9.2</v>
      </c>
      <c r="S8" s="5"/>
      <c r="T8" s="5"/>
      <c r="U8" s="7">
        <v>0.084</v>
      </c>
    </row>
    <row r="9" spans="2:21" ht="10.5" customHeight="1">
      <c r="B9" s="41"/>
      <c r="C9" s="42"/>
      <c r="D9" s="43"/>
      <c r="E9" s="35" t="s">
        <v>22</v>
      </c>
      <c r="F9" s="35"/>
      <c r="G9" s="36">
        <v>24</v>
      </c>
      <c r="H9" s="36"/>
      <c r="I9" s="4">
        <v>30</v>
      </c>
      <c r="J9" s="5">
        <v>1.05</v>
      </c>
      <c r="K9" s="5">
        <v>0.84</v>
      </c>
      <c r="L9" s="5">
        <v>4.68</v>
      </c>
      <c r="M9" s="6">
        <v>30.3</v>
      </c>
      <c r="N9" s="5">
        <v>0.12</v>
      </c>
      <c r="O9" s="5"/>
      <c r="P9" s="5"/>
      <c r="Q9" s="5"/>
      <c r="R9" s="5">
        <v>13.8</v>
      </c>
      <c r="S9" s="5"/>
      <c r="T9" s="5"/>
      <c r="U9" s="7">
        <v>0.126</v>
      </c>
    </row>
    <row r="10" spans="2:21" ht="10.5" customHeight="1">
      <c r="B10" s="39" t="s">
        <v>82</v>
      </c>
      <c r="C10" s="40"/>
      <c r="D10" s="40"/>
      <c r="E10" s="35" t="s">
        <v>21</v>
      </c>
      <c r="F10" s="35"/>
      <c r="G10" s="36">
        <v>423</v>
      </c>
      <c r="H10" s="36"/>
      <c r="I10" s="8">
        <v>90</v>
      </c>
      <c r="J10" s="5">
        <v>8.193</v>
      </c>
      <c r="K10" s="5">
        <v>10.03</v>
      </c>
      <c r="L10" s="5">
        <v>9.974</v>
      </c>
      <c r="M10" s="6">
        <v>133.166</v>
      </c>
      <c r="N10" s="5">
        <v>0.02</v>
      </c>
      <c r="O10" s="5">
        <v>1.16</v>
      </c>
      <c r="P10" s="5">
        <v>0.003</v>
      </c>
      <c r="Q10" s="5">
        <v>1.306</v>
      </c>
      <c r="R10" s="5">
        <v>5.792</v>
      </c>
      <c r="S10" s="5">
        <v>14.492</v>
      </c>
      <c r="T10" s="5">
        <v>4.558</v>
      </c>
      <c r="U10" s="7">
        <v>36.97</v>
      </c>
    </row>
    <row r="11" spans="2:21" ht="10.5" customHeight="1">
      <c r="B11" s="41"/>
      <c r="C11" s="42"/>
      <c r="D11" s="43"/>
      <c r="E11" s="35" t="s">
        <v>22</v>
      </c>
      <c r="F11" s="35"/>
      <c r="G11" s="36">
        <v>423</v>
      </c>
      <c r="H11" s="36"/>
      <c r="I11" s="8">
        <v>100</v>
      </c>
      <c r="J11" s="5">
        <v>11.34</v>
      </c>
      <c r="K11" s="5">
        <v>13.566</v>
      </c>
      <c r="L11" s="5">
        <v>12.404</v>
      </c>
      <c r="M11" s="6">
        <v>175.92</v>
      </c>
      <c r="N11" s="5">
        <v>0.025</v>
      </c>
      <c r="O11" s="5">
        <v>1.02</v>
      </c>
      <c r="P11" s="5">
        <v>0.002</v>
      </c>
      <c r="Q11" s="5">
        <v>2.21</v>
      </c>
      <c r="R11" s="5">
        <v>6.539</v>
      </c>
      <c r="S11" s="5">
        <v>3.894</v>
      </c>
      <c r="T11" s="5">
        <v>4.846</v>
      </c>
      <c r="U11" s="7">
        <v>27.818</v>
      </c>
    </row>
    <row r="12" spans="2:21" ht="10.5" customHeight="1">
      <c r="B12" s="40" t="s">
        <v>23</v>
      </c>
      <c r="C12" s="40"/>
      <c r="D12" s="40"/>
      <c r="E12" s="35" t="s">
        <v>21</v>
      </c>
      <c r="F12" s="35"/>
      <c r="G12" s="36">
        <v>469</v>
      </c>
      <c r="H12" s="36"/>
      <c r="I12" s="8">
        <v>150</v>
      </c>
      <c r="J12" s="5">
        <v>5.365</v>
      </c>
      <c r="K12" s="5">
        <v>4.265</v>
      </c>
      <c r="L12" s="5">
        <v>38.347</v>
      </c>
      <c r="M12" s="6">
        <v>203.79</v>
      </c>
      <c r="N12" s="5">
        <v>0.087</v>
      </c>
      <c r="O12" s="5"/>
      <c r="P12" s="5">
        <v>0.021</v>
      </c>
      <c r="Q12" s="5">
        <v>1.193</v>
      </c>
      <c r="R12" s="5">
        <v>10.427</v>
      </c>
      <c r="S12" s="5">
        <v>45.359</v>
      </c>
      <c r="T12" s="5">
        <v>8.306</v>
      </c>
      <c r="U12" s="7">
        <v>0.622</v>
      </c>
    </row>
    <row r="13" spans="2:21" ht="10.5" customHeight="1">
      <c r="B13" s="41"/>
      <c r="C13" s="42"/>
      <c r="D13" s="43"/>
      <c r="E13" s="35" t="s">
        <v>22</v>
      </c>
      <c r="F13" s="35"/>
      <c r="G13" s="36">
        <v>469</v>
      </c>
      <c r="H13" s="36"/>
      <c r="I13" s="8">
        <v>180</v>
      </c>
      <c r="J13" s="5">
        <v>6.437</v>
      </c>
      <c r="K13" s="5">
        <v>5.117</v>
      </c>
      <c r="L13" s="5">
        <v>46.011</v>
      </c>
      <c r="M13" s="6">
        <v>244.528</v>
      </c>
      <c r="N13" s="5">
        <v>0.105</v>
      </c>
      <c r="O13" s="5"/>
      <c r="P13" s="5">
        <v>0.025</v>
      </c>
      <c r="Q13" s="5">
        <v>1.431</v>
      </c>
      <c r="R13" s="5">
        <v>12.512</v>
      </c>
      <c r="S13" s="5">
        <v>54.426</v>
      </c>
      <c r="T13" s="5">
        <v>9.967</v>
      </c>
      <c r="U13" s="7">
        <v>0.746</v>
      </c>
    </row>
    <row r="14" spans="2:21" ht="10.5" customHeight="1">
      <c r="B14" s="40" t="s">
        <v>24</v>
      </c>
      <c r="C14" s="40"/>
      <c r="D14" s="40"/>
      <c r="E14" s="35" t="s">
        <v>21</v>
      </c>
      <c r="F14" s="35"/>
      <c r="G14" s="36">
        <v>628</v>
      </c>
      <c r="H14" s="36"/>
      <c r="I14" s="8">
        <v>200</v>
      </c>
      <c r="J14" s="5">
        <v>0.2</v>
      </c>
      <c r="K14" s="5">
        <v>0.051</v>
      </c>
      <c r="L14" s="5">
        <v>15.01</v>
      </c>
      <c r="M14" s="6">
        <v>57.267</v>
      </c>
      <c r="N14" s="5"/>
      <c r="O14" s="5">
        <v>0.001</v>
      </c>
      <c r="P14" s="5"/>
      <c r="Q14" s="5"/>
      <c r="R14" s="5">
        <v>0.346</v>
      </c>
      <c r="S14" s="5"/>
      <c r="T14" s="5"/>
      <c r="U14" s="7">
        <v>0.053</v>
      </c>
    </row>
    <row r="15" spans="2:21" ht="10.5" customHeight="1">
      <c r="B15" s="41"/>
      <c r="C15" s="42"/>
      <c r="D15" s="43"/>
      <c r="E15" s="35" t="s">
        <v>22</v>
      </c>
      <c r="F15" s="35"/>
      <c r="G15" s="36">
        <v>628</v>
      </c>
      <c r="H15" s="36"/>
      <c r="I15" s="8">
        <v>200</v>
      </c>
      <c r="J15" s="5">
        <v>0.2</v>
      </c>
      <c r="K15" s="5">
        <v>0.051</v>
      </c>
      <c r="L15" s="5">
        <v>15.01</v>
      </c>
      <c r="M15" s="6">
        <v>57.267</v>
      </c>
      <c r="N15" s="5"/>
      <c r="O15" s="5">
        <v>0.001</v>
      </c>
      <c r="P15" s="5"/>
      <c r="Q15" s="5"/>
      <c r="R15" s="5">
        <v>0.346</v>
      </c>
      <c r="S15" s="5"/>
      <c r="T15" s="5"/>
      <c r="U15" s="7">
        <v>0.053</v>
      </c>
    </row>
    <row r="16" spans="2:21" ht="10.5" customHeight="1">
      <c r="B16" s="39" t="s">
        <v>83</v>
      </c>
      <c r="C16" s="40"/>
      <c r="D16" s="40"/>
      <c r="E16" s="35" t="s">
        <v>21</v>
      </c>
      <c r="F16" s="35"/>
      <c r="G16" s="44" t="s">
        <v>93</v>
      </c>
      <c r="H16" s="44"/>
      <c r="I16" s="4">
        <v>20</v>
      </c>
      <c r="J16" s="5">
        <v>1.52</v>
      </c>
      <c r="K16" s="5">
        <v>0.18</v>
      </c>
      <c r="L16" s="5">
        <v>9.94</v>
      </c>
      <c r="M16" s="6">
        <v>45.2</v>
      </c>
      <c r="N16" s="5">
        <v>0.022</v>
      </c>
      <c r="O16" s="5"/>
      <c r="P16" s="5"/>
      <c r="Q16" s="5">
        <v>0.28</v>
      </c>
      <c r="R16" s="5">
        <v>4</v>
      </c>
      <c r="S16" s="5">
        <v>13</v>
      </c>
      <c r="T16" s="5">
        <v>2.8</v>
      </c>
      <c r="U16" s="7">
        <v>0.18</v>
      </c>
    </row>
    <row r="17" spans="2:21" ht="10.5" customHeight="1">
      <c r="B17" s="41"/>
      <c r="C17" s="42"/>
      <c r="D17" s="43"/>
      <c r="E17" s="35" t="s">
        <v>22</v>
      </c>
      <c r="F17" s="35"/>
      <c r="G17" s="44" t="s">
        <v>93</v>
      </c>
      <c r="H17" s="44"/>
      <c r="I17" s="4">
        <v>25</v>
      </c>
      <c r="J17" s="5">
        <v>1.9</v>
      </c>
      <c r="K17" s="5">
        <v>0.25</v>
      </c>
      <c r="L17" s="5">
        <v>12.425</v>
      </c>
      <c r="M17" s="6">
        <v>56.5</v>
      </c>
      <c r="N17" s="5">
        <v>0.028</v>
      </c>
      <c r="O17" s="5"/>
      <c r="P17" s="5"/>
      <c r="Q17" s="5">
        <v>0.42</v>
      </c>
      <c r="R17" s="5">
        <v>5</v>
      </c>
      <c r="S17" s="5">
        <v>16.25</v>
      </c>
      <c r="T17" s="5">
        <v>3.5</v>
      </c>
      <c r="U17" s="7">
        <v>0.225</v>
      </c>
    </row>
    <row r="18" spans="2:21" ht="10.5" customHeight="1">
      <c r="B18" s="39" t="s">
        <v>84</v>
      </c>
      <c r="C18" s="40"/>
      <c r="D18" s="40"/>
      <c r="E18" s="35" t="s">
        <v>21</v>
      </c>
      <c r="F18" s="35"/>
      <c r="G18" s="44" t="s">
        <v>94</v>
      </c>
      <c r="H18" s="44"/>
      <c r="I18" s="4">
        <v>20</v>
      </c>
      <c r="J18" s="5">
        <v>1.102</v>
      </c>
      <c r="K18" s="5">
        <v>0.2</v>
      </c>
      <c r="L18" s="5">
        <v>6.416</v>
      </c>
      <c r="M18" s="6">
        <v>38</v>
      </c>
      <c r="N18" s="5">
        <v>0.016</v>
      </c>
      <c r="O18" s="5"/>
      <c r="P18" s="5"/>
      <c r="Q18" s="5">
        <v>0.28</v>
      </c>
      <c r="R18" s="5">
        <v>4.2</v>
      </c>
      <c r="S18" s="5">
        <v>17.4</v>
      </c>
      <c r="T18" s="5">
        <v>3.8</v>
      </c>
      <c r="U18" s="7">
        <v>0.4</v>
      </c>
    </row>
    <row r="19" spans="2:21" ht="10.5" customHeight="1">
      <c r="B19" s="41"/>
      <c r="C19" s="42"/>
      <c r="D19" s="43"/>
      <c r="E19" s="35" t="s">
        <v>22</v>
      </c>
      <c r="F19" s="35"/>
      <c r="G19" s="44" t="s">
        <v>94</v>
      </c>
      <c r="H19" s="44"/>
      <c r="I19" s="4">
        <v>25</v>
      </c>
      <c r="J19" s="5">
        <v>1.378</v>
      </c>
      <c r="K19" s="5">
        <v>0.25</v>
      </c>
      <c r="L19" s="5">
        <v>8.02</v>
      </c>
      <c r="M19" s="6">
        <v>47.5</v>
      </c>
      <c r="N19" s="5">
        <v>0.02</v>
      </c>
      <c r="O19" s="5"/>
      <c r="P19" s="5"/>
      <c r="Q19" s="5">
        <v>0.42</v>
      </c>
      <c r="R19" s="5">
        <v>5.25</v>
      </c>
      <c r="S19" s="5">
        <v>21.75</v>
      </c>
      <c r="T19" s="5">
        <v>4.75</v>
      </c>
      <c r="U19" s="7">
        <v>0.5</v>
      </c>
    </row>
    <row r="20" spans="2:21" ht="10.5" customHeight="1" thickBot="1">
      <c r="B20" s="51"/>
      <c r="C20" s="51"/>
      <c r="D20" s="51"/>
      <c r="E20" s="52"/>
      <c r="F20" s="52"/>
      <c r="G20" s="52"/>
      <c r="H20" s="52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</row>
    <row r="21" spans="2:21" ht="10.5" customHeight="1">
      <c r="B21" s="64" t="s">
        <v>17</v>
      </c>
      <c r="C21" s="64"/>
      <c r="D21" s="64"/>
      <c r="E21" s="64"/>
      <c r="F21" s="67" t="s">
        <v>18</v>
      </c>
      <c r="G21" s="67"/>
      <c r="H21" s="67"/>
      <c r="I21" s="70" t="s">
        <v>25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2:21" ht="10.5" customHeight="1">
      <c r="B22" s="65"/>
      <c r="C22" s="66"/>
      <c r="D22" s="66"/>
      <c r="E22" s="66"/>
      <c r="F22" s="68"/>
      <c r="G22" s="69"/>
      <c r="H22" s="69"/>
      <c r="I22" s="71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72"/>
    </row>
    <row r="23" spans="2:21" ht="10.5" customHeight="1">
      <c r="B23" s="40" t="s">
        <v>26</v>
      </c>
      <c r="C23" s="40"/>
      <c r="D23" s="40"/>
      <c r="E23" s="35" t="s">
        <v>21</v>
      </c>
      <c r="F23" s="35"/>
      <c r="G23" s="36">
        <v>60</v>
      </c>
      <c r="H23" s="36"/>
      <c r="I23" s="4">
        <v>60</v>
      </c>
      <c r="J23" s="5">
        <v>1.167</v>
      </c>
      <c r="K23" s="5">
        <v>6.193</v>
      </c>
      <c r="L23" s="5">
        <v>5.485</v>
      </c>
      <c r="M23" s="6">
        <v>79.707</v>
      </c>
      <c r="N23" s="5">
        <v>0.035</v>
      </c>
      <c r="O23" s="5">
        <v>5.52</v>
      </c>
      <c r="P23" s="5"/>
      <c r="Q23" s="5">
        <v>2.696</v>
      </c>
      <c r="R23" s="5">
        <v>14.13</v>
      </c>
      <c r="S23" s="5">
        <v>26.268</v>
      </c>
      <c r="T23" s="5">
        <v>12.198</v>
      </c>
      <c r="U23" s="7">
        <v>0.49</v>
      </c>
    </row>
    <row r="24" spans="2:21" ht="10.5" customHeight="1">
      <c r="B24" s="41"/>
      <c r="C24" s="42"/>
      <c r="D24" s="43"/>
      <c r="E24" s="35" t="s">
        <v>22</v>
      </c>
      <c r="F24" s="35"/>
      <c r="G24" s="36">
        <v>60</v>
      </c>
      <c r="H24" s="36"/>
      <c r="I24" s="8">
        <v>100</v>
      </c>
      <c r="J24" s="5">
        <v>1.945</v>
      </c>
      <c r="K24" s="5">
        <v>10.321</v>
      </c>
      <c r="L24" s="5">
        <v>9.142</v>
      </c>
      <c r="M24" s="6">
        <v>132.845</v>
      </c>
      <c r="N24" s="5">
        <v>0.058</v>
      </c>
      <c r="O24" s="5">
        <v>9.2</v>
      </c>
      <c r="P24" s="5"/>
      <c r="Q24" s="5">
        <v>4.494</v>
      </c>
      <c r="R24" s="5">
        <v>23.55</v>
      </c>
      <c r="S24" s="5">
        <v>43.78</v>
      </c>
      <c r="T24" s="5">
        <v>20.33</v>
      </c>
      <c r="U24" s="7">
        <v>0.816</v>
      </c>
    </row>
    <row r="25" spans="2:21" ht="10.5" customHeight="1">
      <c r="B25" s="40" t="s">
        <v>27</v>
      </c>
      <c r="C25" s="40"/>
      <c r="D25" s="40"/>
      <c r="E25" s="35" t="s">
        <v>21</v>
      </c>
      <c r="F25" s="35"/>
      <c r="G25" s="36">
        <v>138</v>
      </c>
      <c r="H25" s="36"/>
      <c r="I25" s="8">
        <v>200</v>
      </c>
      <c r="J25" s="5">
        <v>4.746</v>
      </c>
      <c r="K25" s="5">
        <v>4.302</v>
      </c>
      <c r="L25" s="5">
        <v>18.572</v>
      </c>
      <c r="M25" s="6">
        <v>127.58</v>
      </c>
      <c r="N25" s="5">
        <v>0.202</v>
      </c>
      <c r="O25" s="5">
        <v>9.3</v>
      </c>
      <c r="P25" s="5"/>
      <c r="Q25" s="5">
        <v>3.215</v>
      </c>
      <c r="R25" s="5">
        <v>25.82</v>
      </c>
      <c r="S25" s="5">
        <v>69.5</v>
      </c>
      <c r="T25" s="5">
        <v>28.2</v>
      </c>
      <c r="U25" s="7">
        <v>1.556</v>
      </c>
    </row>
    <row r="26" spans="2:21" ht="10.5" customHeight="1">
      <c r="B26" s="41"/>
      <c r="C26" s="42"/>
      <c r="D26" s="43"/>
      <c r="E26" s="35" t="s">
        <v>22</v>
      </c>
      <c r="F26" s="35"/>
      <c r="G26" s="36">
        <v>138</v>
      </c>
      <c r="H26" s="36"/>
      <c r="I26" s="8">
        <v>250</v>
      </c>
      <c r="J26" s="5">
        <v>5.933</v>
      </c>
      <c r="K26" s="5">
        <v>5.378</v>
      </c>
      <c r="L26" s="5">
        <v>23.215</v>
      </c>
      <c r="M26" s="6">
        <v>159.475</v>
      </c>
      <c r="N26" s="5">
        <v>0.253</v>
      </c>
      <c r="O26" s="5">
        <v>11.625</v>
      </c>
      <c r="P26" s="5"/>
      <c r="Q26" s="5">
        <v>4.019</v>
      </c>
      <c r="R26" s="5">
        <v>32.275</v>
      </c>
      <c r="S26" s="5">
        <v>86.875</v>
      </c>
      <c r="T26" s="5">
        <v>35.25</v>
      </c>
      <c r="U26" s="7">
        <v>1.945</v>
      </c>
    </row>
    <row r="27" spans="2:21" ht="10.5" customHeight="1">
      <c r="B27" s="40" t="s">
        <v>28</v>
      </c>
      <c r="C27" s="40"/>
      <c r="D27" s="40"/>
      <c r="E27" s="35" t="s">
        <v>21</v>
      </c>
      <c r="F27" s="35"/>
      <c r="G27" s="36">
        <v>423</v>
      </c>
      <c r="H27" s="36"/>
      <c r="I27" s="4">
        <v>90</v>
      </c>
      <c r="J27" s="5">
        <v>8.193</v>
      </c>
      <c r="K27" s="5">
        <v>10.03</v>
      </c>
      <c r="L27" s="5">
        <v>9.974</v>
      </c>
      <c r="M27" s="6">
        <v>133.166</v>
      </c>
      <c r="N27" s="5">
        <v>0.02</v>
      </c>
      <c r="O27" s="5">
        <v>1.16</v>
      </c>
      <c r="P27" s="5">
        <v>0.003</v>
      </c>
      <c r="Q27" s="5">
        <v>1.306</v>
      </c>
      <c r="R27" s="5">
        <v>5.792</v>
      </c>
      <c r="S27" s="5">
        <v>14.492</v>
      </c>
      <c r="T27" s="5">
        <v>4.558</v>
      </c>
      <c r="U27" s="7">
        <v>36.97</v>
      </c>
    </row>
    <row r="28" spans="2:21" ht="10.5" customHeight="1">
      <c r="B28" s="41"/>
      <c r="C28" s="42"/>
      <c r="D28" s="43"/>
      <c r="E28" s="35" t="s">
        <v>22</v>
      </c>
      <c r="F28" s="35"/>
      <c r="G28" s="36">
        <v>423</v>
      </c>
      <c r="H28" s="36"/>
      <c r="I28" s="8">
        <v>100</v>
      </c>
      <c r="J28" s="5">
        <v>11.34</v>
      </c>
      <c r="K28" s="5">
        <v>13.566</v>
      </c>
      <c r="L28" s="5">
        <v>12.404</v>
      </c>
      <c r="M28" s="6">
        <v>175.92</v>
      </c>
      <c r="N28" s="5">
        <v>0.025</v>
      </c>
      <c r="O28" s="5">
        <v>1.02</v>
      </c>
      <c r="P28" s="5">
        <v>0.002</v>
      </c>
      <c r="Q28" s="5">
        <v>2.21</v>
      </c>
      <c r="R28" s="5">
        <v>6.539</v>
      </c>
      <c r="S28" s="5">
        <v>3.894</v>
      </c>
      <c r="T28" s="5">
        <v>4.846</v>
      </c>
      <c r="U28" s="7">
        <v>27.818</v>
      </c>
    </row>
    <row r="29" spans="2:21" ht="10.5" customHeight="1">
      <c r="B29" s="40" t="s">
        <v>29</v>
      </c>
      <c r="C29" s="40"/>
      <c r="D29" s="40"/>
      <c r="E29" s="35" t="s">
        <v>21</v>
      </c>
      <c r="F29" s="35"/>
      <c r="G29" s="36">
        <v>482</v>
      </c>
      <c r="H29" s="36"/>
      <c r="I29" s="8">
        <v>150</v>
      </c>
      <c r="J29" s="5">
        <v>3.593</v>
      </c>
      <c r="K29" s="5">
        <v>5.267</v>
      </c>
      <c r="L29" s="5">
        <v>16.511</v>
      </c>
      <c r="M29" s="6">
        <v>123.461</v>
      </c>
      <c r="N29" s="5">
        <v>0.111</v>
      </c>
      <c r="O29" s="5">
        <v>88.32</v>
      </c>
      <c r="P29" s="5"/>
      <c r="Q29" s="5">
        <v>2.241</v>
      </c>
      <c r="R29" s="5">
        <v>83.598</v>
      </c>
      <c r="S29" s="5">
        <v>62.415</v>
      </c>
      <c r="T29" s="5">
        <v>31.572</v>
      </c>
      <c r="U29" s="7">
        <v>84.606</v>
      </c>
    </row>
    <row r="30" spans="2:21" ht="10.5" customHeight="1">
      <c r="B30" s="41"/>
      <c r="C30" s="42"/>
      <c r="D30" s="43"/>
      <c r="E30" s="35" t="s">
        <v>22</v>
      </c>
      <c r="F30" s="35"/>
      <c r="G30" s="36">
        <v>482</v>
      </c>
      <c r="H30" s="36"/>
      <c r="I30" s="8">
        <v>180</v>
      </c>
      <c r="J30" s="5">
        <v>4.316</v>
      </c>
      <c r="K30" s="5">
        <v>6.321</v>
      </c>
      <c r="L30" s="5">
        <v>19.838</v>
      </c>
      <c r="M30" s="6">
        <v>148.28</v>
      </c>
      <c r="N30" s="5">
        <v>0.133</v>
      </c>
      <c r="O30" s="5">
        <v>105.985</v>
      </c>
      <c r="P30" s="5"/>
      <c r="Q30" s="5">
        <v>2.689</v>
      </c>
      <c r="R30" s="5">
        <v>100.33</v>
      </c>
      <c r="S30" s="5">
        <v>74.925</v>
      </c>
      <c r="T30" s="5">
        <v>37.886</v>
      </c>
      <c r="U30" s="7">
        <v>101.068</v>
      </c>
    </row>
    <row r="31" spans="2:21" ht="10.5" customHeight="1">
      <c r="B31" s="40" t="s">
        <v>30</v>
      </c>
      <c r="C31" s="40"/>
      <c r="D31" s="40"/>
      <c r="E31" s="35" t="s">
        <v>21</v>
      </c>
      <c r="F31" s="35"/>
      <c r="G31" s="46">
        <v>283</v>
      </c>
      <c r="H31" s="46"/>
      <c r="I31" s="8">
        <v>180</v>
      </c>
      <c r="J31" s="5">
        <v>0.878</v>
      </c>
      <c r="K31" s="5"/>
      <c r="L31" s="5">
        <v>32.139</v>
      </c>
      <c r="M31" s="6">
        <v>126.104</v>
      </c>
      <c r="N31" s="5">
        <v>0.005</v>
      </c>
      <c r="O31" s="5">
        <v>0.549</v>
      </c>
      <c r="P31" s="5"/>
      <c r="Q31" s="5"/>
      <c r="R31" s="5">
        <v>30.74</v>
      </c>
      <c r="S31" s="5">
        <v>21.137</v>
      </c>
      <c r="T31" s="5">
        <v>16.47</v>
      </c>
      <c r="U31" s="7">
        <v>4.158</v>
      </c>
    </row>
    <row r="32" spans="2:21" ht="10.5" customHeight="1">
      <c r="B32" s="41"/>
      <c r="C32" s="42"/>
      <c r="D32" s="43"/>
      <c r="E32" s="35" t="s">
        <v>22</v>
      </c>
      <c r="F32" s="35"/>
      <c r="G32" s="46">
        <v>283</v>
      </c>
      <c r="H32" s="46"/>
      <c r="I32" s="8">
        <v>180</v>
      </c>
      <c r="J32" s="5">
        <v>0.878</v>
      </c>
      <c r="K32" s="5"/>
      <c r="L32" s="5">
        <v>32.139</v>
      </c>
      <c r="M32" s="6">
        <v>126.104</v>
      </c>
      <c r="N32" s="5">
        <v>0.005</v>
      </c>
      <c r="O32" s="5">
        <v>0.549</v>
      </c>
      <c r="P32" s="5"/>
      <c r="Q32" s="5"/>
      <c r="R32" s="5">
        <v>30.74</v>
      </c>
      <c r="S32" s="5">
        <v>21.137</v>
      </c>
      <c r="T32" s="5">
        <v>16.47</v>
      </c>
      <c r="U32" s="7">
        <v>4.158</v>
      </c>
    </row>
    <row r="33" spans="2:21" ht="10.5" customHeight="1">
      <c r="B33" s="25" t="s">
        <v>83</v>
      </c>
      <c r="C33" s="26"/>
      <c r="D33" s="27"/>
      <c r="E33" s="31" t="s">
        <v>21</v>
      </c>
      <c r="F33" s="32"/>
      <c r="G33" s="33" t="s">
        <v>93</v>
      </c>
      <c r="H33" s="34"/>
      <c r="I33" s="4">
        <v>20</v>
      </c>
      <c r="J33" s="5">
        <v>1.52</v>
      </c>
      <c r="K33" s="5">
        <v>0.18</v>
      </c>
      <c r="L33" s="5">
        <v>9.94</v>
      </c>
      <c r="M33" s="6">
        <v>45.2</v>
      </c>
      <c r="N33" s="5">
        <v>0.022</v>
      </c>
      <c r="O33" s="5"/>
      <c r="P33" s="5"/>
      <c r="Q33" s="5">
        <v>0.28</v>
      </c>
      <c r="R33" s="5">
        <v>4</v>
      </c>
      <c r="S33" s="5">
        <v>13</v>
      </c>
      <c r="T33" s="5">
        <v>2.8</v>
      </c>
      <c r="U33" s="7">
        <v>0.18</v>
      </c>
    </row>
    <row r="34" spans="2:21" ht="10.5" customHeight="1">
      <c r="B34" s="28"/>
      <c r="C34" s="29"/>
      <c r="D34" s="30"/>
      <c r="E34" s="31" t="s">
        <v>22</v>
      </c>
      <c r="F34" s="32"/>
      <c r="G34" s="33" t="s">
        <v>93</v>
      </c>
      <c r="H34" s="34"/>
      <c r="I34" s="4">
        <v>30</v>
      </c>
      <c r="J34" s="5">
        <v>2.28</v>
      </c>
      <c r="K34" s="5">
        <v>0.27</v>
      </c>
      <c r="L34" s="5">
        <v>14.91</v>
      </c>
      <c r="M34" s="6">
        <v>67.8</v>
      </c>
      <c r="N34" s="5">
        <v>0.033</v>
      </c>
      <c r="O34" s="5"/>
      <c r="P34" s="5"/>
      <c r="Q34" s="5">
        <v>0.5</v>
      </c>
      <c r="R34" s="5">
        <v>6</v>
      </c>
      <c r="S34" s="5">
        <v>19.5</v>
      </c>
      <c r="T34" s="5">
        <v>4.2</v>
      </c>
      <c r="U34" s="7">
        <v>0.27</v>
      </c>
    </row>
    <row r="35" spans="2:21" ht="10.5" customHeight="1">
      <c r="B35" s="25" t="s">
        <v>84</v>
      </c>
      <c r="C35" s="26"/>
      <c r="D35" s="27"/>
      <c r="E35" s="31" t="s">
        <v>21</v>
      </c>
      <c r="F35" s="32"/>
      <c r="G35" s="33" t="s">
        <v>94</v>
      </c>
      <c r="H35" s="34"/>
      <c r="I35" s="4">
        <v>20</v>
      </c>
      <c r="J35" s="5">
        <v>1.102</v>
      </c>
      <c r="K35" s="5">
        <v>0.2</v>
      </c>
      <c r="L35" s="5">
        <v>6.416</v>
      </c>
      <c r="M35" s="6">
        <v>38</v>
      </c>
      <c r="N35" s="5">
        <v>0.016</v>
      </c>
      <c r="O35" s="5"/>
      <c r="P35" s="5"/>
      <c r="Q35" s="5">
        <v>0.28</v>
      </c>
      <c r="R35" s="5">
        <v>4.2</v>
      </c>
      <c r="S35" s="5">
        <v>17.4</v>
      </c>
      <c r="T35" s="5">
        <v>3.8</v>
      </c>
      <c r="U35" s="7">
        <v>0.4</v>
      </c>
    </row>
    <row r="36" spans="2:21" ht="10.5" customHeight="1">
      <c r="B36" s="28"/>
      <c r="C36" s="29"/>
      <c r="D36" s="30"/>
      <c r="E36" s="31" t="s">
        <v>22</v>
      </c>
      <c r="F36" s="32"/>
      <c r="G36" s="33" t="s">
        <v>94</v>
      </c>
      <c r="H36" s="34"/>
      <c r="I36" s="4">
        <v>30</v>
      </c>
      <c r="J36" s="5">
        <v>1.653</v>
      </c>
      <c r="K36" s="5">
        <v>0.3</v>
      </c>
      <c r="L36" s="5">
        <v>9.624</v>
      </c>
      <c r="M36" s="6">
        <v>57</v>
      </c>
      <c r="N36" s="5">
        <v>0.024</v>
      </c>
      <c r="O36" s="5"/>
      <c r="P36" s="5"/>
      <c r="Q36" s="5">
        <v>0.5</v>
      </c>
      <c r="R36" s="5">
        <v>6.3</v>
      </c>
      <c r="S36" s="5">
        <v>26.1</v>
      </c>
      <c r="T36" s="5">
        <v>5.7</v>
      </c>
      <c r="U36" s="7">
        <v>0.6</v>
      </c>
    </row>
    <row r="37" spans="2:21" ht="10.5" customHeight="1" thickBot="1">
      <c r="B37" s="51"/>
      <c r="C37" s="51"/>
      <c r="D37" s="51"/>
      <c r="E37" s="52"/>
      <c r="F37" s="52"/>
      <c r="G37" s="52"/>
      <c r="H37" s="52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</row>
    <row r="38" ht="10.5" customHeight="1"/>
    <row r="39" spans="2:21" ht="10.5" customHeight="1">
      <c r="B39" s="56" t="s">
        <v>31</v>
      </c>
      <c r="C39" s="48" t="s">
        <v>19</v>
      </c>
      <c r="D39" s="48"/>
      <c r="E39" s="48"/>
      <c r="F39" s="47" t="s">
        <v>21</v>
      </c>
      <c r="G39" s="47"/>
      <c r="H39" s="47"/>
      <c r="I39" s="12">
        <f>I8+I10+I12+I14+I16+I18</f>
        <v>500</v>
      </c>
      <c r="J39" s="13">
        <f aca="true" t="shared" si="0" ref="J39:U39">J8+J10+J12+J14+J16+J18</f>
        <v>17.08</v>
      </c>
      <c r="K39" s="13">
        <f t="shared" si="0"/>
        <v>15.286</v>
      </c>
      <c r="L39" s="13">
        <f t="shared" si="0"/>
        <v>82.807</v>
      </c>
      <c r="M39" s="13">
        <f>M8+M10+M12+M14+M16+M18</f>
        <v>497.62299999999993</v>
      </c>
      <c r="N39" s="13">
        <f t="shared" si="0"/>
        <v>0.22499999999999998</v>
      </c>
      <c r="O39" s="13">
        <f t="shared" si="0"/>
        <v>1.1609999999999998</v>
      </c>
      <c r="P39" s="13">
        <f t="shared" si="0"/>
        <v>0.024</v>
      </c>
      <c r="Q39" s="13">
        <f t="shared" si="0"/>
        <v>3.059</v>
      </c>
      <c r="R39" s="13">
        <f t="shared" si="0"/>
        <v>33.964999999999996</v>
      </c>
      <c r="S39" s="13">
        <f t="shared" si="0"/>
        <v>90.251</v>
      </c>
      <c r="T39" s="13">
        <f t="shared" si="0"/>
        <v>19.464</v>
      </c>
      <c r="U39" s="13">
        <f t="shared" si="0"/>
        <v>38.309</v>
      </c>
    </row>
    <row r="40" spans="2:21" ht="10.5" customHeight="1">
      <c r="B40" s="73"/>
      <c r="C40" s="49"/>
      <c r="D40" s="50"/>
      <c r="E40" s="50"/>
      <c r="F40" s="47" t="s">
        <v>22</v>
      </c>
      <c r="G40" s="47"/>
      <c r="H40" s="47"/>
      <c r="I40" s="12">
        <f>I9+I11+I13+I15+I17+I19</f>
        <v>560</v>
      </c>
      <c r="J40" s="13">
        <f aca="true" t="shared" si="1" ref="J40:U40">J9+J11+J13+J15+J17+J19</f>
        <v>22.305</v>
      </c>
      <c r="K40" s="13">
        <f t="shared" si="1"/>
        <v>20.073999999999998</v>
      </c>
      <c r="L40" s="13">
        <f t="shared" si="1"/>
        <v>98.55</v>
      </c>
      <c r="M40" s="13">
        <f>M9+M11+M13+M15+M17+M19</f>
        <v>612.015</v>
      </c>
      <c r="N40" s="13">
        <f t="shared" si="1"/>
        <v>0.29800000000000004</v>
      </c>
      <c r="O40" s="13">
        <f t="shared" si="1"/>
        <v>1.021</v>
      </c>
      <c r="P40" s="13">
        <f t="shared" si="1"/>
        <v>0.027000000000000003</v>
      </c>
      <c r="Q40" s="13">
        <f t="shared" si="1"/>
        <v>4.481</v>
      </c>
      <c r="R40" s="13">
        <f t="shared" si="1"/>
        <v>43.446999999999996</v>
      </c>
      <c r="S40" s="13">
        <f t="shared" si="1"/>
        <v>96.32</v>
      </c>
      <c r="T40" s="13">
        <f t="shared" si="1"/>
        <v>23.063000000000002</v>
      </c>
      <c r="U40" s="13">
        <f t="shared" si="1"/>
        <v>29.468000000000004</v>
      </c>
    </row>
    <row r="41" spans="2:21" ht="10.5" customHeight="1">
      <c r="B41" s="73"/>
      <c r="C41" s="48" t="s">
        <v>25</v>
      </c>
      <c r="D41" s="48"/>
      <c r="E41" s="48"/>
      <c r="F41" s="47" t="s">
        <v>21</v>
      </c>
      <c r="G41" s="47"/>
      <c r="H41" s="47"/>
      <c r="I41" s="12">
        <f>I23+I25+I27+I29+I31+I33+I35</f>
        <v>720</v>
      </c>
      <c r="J41" s="13">
        <f aca="true" t="shared" si="2" ref="J41:U41">J23+J25+J27+J29+J31+J33+J35</f>
        <v>21.198999999999998</v>
      </c>
      <c r="K41" s="13">
        <f t="shared" si="2"/>
        <v>26.171999999999997</v>
      </c>
      <c r="L41" s="13">
        <f t="shared" si="2"/>
        <v>99.037</v>
      </c>
      <c r="M41" s="13">
        <f t="shared" si="2"/>
        <v>673.2180000000001</v>
      </c>
      <c r="N41" s="13">
        <f t="shared" si="2"/>
        <v>0.41100000000000003</v>
      </c>
      <c r="O41" s="13">
        <f t="shared" si="2"/>
        <v>104.849</v>
      </c>
      <c r="P41" s="13">
        <f t="shared" si="2"/>
        <v>0.003</v>
      </c>
      <c r="Q41" s="13">
        <f t="shared" si="2"/>
        <v>10.017999999999999</v>
      </c>
      <c r="R41" s="13">
        <f t="shared" si="2"/>
        <v>168.28</v>
      </c>
      <c r="S41" s="13">
        <f t="shared" si="2"/>
        <v>224.21200000000002</v>
      </c>
      <c r="T41" s="13">
        <f t="shared" si="2"/>
        <v>99.59799999999998</v>
      </c>
      <c r="U41" s="13">
        <f t="shared" si="2"/>
        <v>128.35999999999999</v>
      </c>
    </row>
    <row r="42" spans="2:21" ht="10.5" customHeight="1">
      <c r="B42" s="57"/>
      <c r="C42" s="49"/>
      <c r="D42" s="50"/>
      <c r="E42" s="50"/>
      <c r="F42" s="47" t="s">
        <v>22</v>
      </c>
      <c r="G42" s="47"/>
      <c r="H42" s="47"/>
      <c r="I42" s="12">
        <f>I24+I26+I28+I30+I32+I34+I36</f>
        <v>870</v>
      </c>
      <c r="J42" s="13">
        <f aca="true" t="shared" si="3" ref="J42:U42">J24+J26+J28+J30+J32+J34+J36</f>
        <v>28.345</v>
      </c>
      <c r="K42" s="13">
        <f t="shared" si="3"/>
        <v>36.156</v>
      </c>
      <c r="L42" s="13">
        <f t="shared" si="3"/>
        <v>121.27199999999999</v>
      </c>
      <c r="M42" s="13">
        <f t="shared" si="3"/>
        <v>867.424</v>
      </c>
      <c r="N42" s="13">
        <f t="shared" si="3"/>
        <v>0.531</v>
      </c>
      <c r="O42" s="13">
        <f t="shared" si="3"/>
        <v>128.379</v>
      </c>
      <c r="P42" s="13">
        <f t="shared" si="3"/>
        <v>0.002</v>
      </c>
      <c r="Q42" s="13">
        <f t="shared" si="3"/>
        <v>14.411999999999999</v>
      </c>
      <c r="R42" s="13">
        <f t="shared" si="3"/>
        <v>205.73400000000004</v>
      </c>
      <c r="S42" s="13">
        <f t="shared" si="3"/>
        <v>276.211</v>
      </c>
      <c r="T42" s="13">
        <f t="shared" si="3"/>
        <v>124.68200000000002</v>
      </c>
      <c r="U42" s="13">
        <f t="shared" si="3"/>
        <v>136.67499999999998</v>
      </c>
    </row>
    <row r="43" ht="10.5" customHeight="1"/>
    <row r="44" ht="10.5" customHeight="1"/>
    <row r="45" s="1" customFormat="1" ht="10.5" customHeight="1">
      <c r="B45" s="1" t="s">
        <v>32</v>
      </c>
    </row>
    <row r="46" ht="10.5" customHeight="1"/>
    <row r="47" spans="2:21" ht="12.75" customHeight="1">
      <c r="B47" s="37" t="s">
        <v>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ht="10.5" customHeight="1" thickBot="1"/>
    <row r="49" spans="2:21" ht="16.5" customHeight="1" thickBot="1">
      <c r="B49" s="58" t="s">
        <v>1</v>
      </c>
      <c r="C49" s="58"/>
      <c r="D49" s="58"/>
      <c r="E49" s="58"/>
      <c r="F49" s="58"/>
      <c r="G49" s="58" t="s">
        <v>95</v>
      </c>
      <c r="H49" s="58"/>
      <c r="I49" s="58" t="s">
        <v>96</v>
      </c>
      <c r="J49" s="38" t="s">
        <v>2</v>
      </c>
      <c r="K49" s="38"/>
      <c r="L49" s="38"/>
      <c r="M49" s="63" t="s">
        <v>3</v>
      </c>
      <c r="N49" s="38" t="s">
        <v>4</v>
      </c>
      <c r="O49" s="38"/>
      <c r="P49" s="38"/>
      <c r="Q49" s="38"/>
      <c r="R49" s="38" t="s">
        <v>5</v>
      </c>
      <c r="S49" s="38"/>
      <c r="T49" s="38"/>
      <c r="U49" s="38"/>
    </row>
    <row r="50" spans="2:21" ht="15.75" customHeight="1" thickBot="1">
      <c r="B50" s="59"/>
      <c r="C50" s="60"/>
      <c r="D50" s="60"/>
      <c r="E50" s="60"/>
      <c r="F50" s="61"/>
      <c r="G50" s="59"/>
      <c r="H50" s="61"/>
      <c r="I50" s="62"/>
      <c r="J50" s="3" t="s">
        <v>6</v>
      </c>
      <c r="K50" s="3" t="s">
        <v>7</v>
      </c>
      <c r="L50" s="3" t="s">
        <v>8</v>
      </c>
      <c r="M50" s="59"/>
      <c r="N50" s="3" t="s">
        <v>9</v>
      </c>
      <c r="O50" s="3" t="s">
        <v>10</v>
      </c>
      <c r="P50" s="3" t="s">
        <v>11</v>
      </c>
      <c r="Q50" s="3" t="s">
        <v>12</v>
      </c>
      <c r="R50" s="3" t="s">
        <v>13</v>
      </c>
      <c r="S50" s="3" t="s">
        <v>14</v>
      </c>
      <c r="T50" s="3" t="s">
        <v>15</v>
      </c>
      <c r="U50" s="3" t="s">
        <v>16</v>
      </c>
    </row>
    <row r="51" spans="2:21" ht="10.5" customHeight="1">
      <c r="B51" s="64" t="s">
        <v>33</v>
      </c>
      <c r="C51" s="64"/>
      <c r="D51" s="64"/>
      <c r="E51" s="64"/>
      <c r="F51" s="67" t="s">
        <v>18</v>
      </c>
      <c r="G51" s="67"/>
      <c r="H51" s="67"/>
      <c r="I51" s="70" t="s">
        <v>19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2:21" ht="10.5" customHeight="1">
      <c r="B52" s="65"/>
      <c r="C52" s="66"/>
      <c r="D52" s="66"/>
      <c r="E52" s="66"/>
      <c r="F52" s="68"/>
      <c r="G52" s="69"/>
      <c r="H52" s="69"/>
      <c r="I52" s="71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72"/>
    </row>
    <row r="53" spans="2:21" ht="25.5" customHeight="1">
      <c r="B53" s="53" t="s">
        <v>34</v>
      </c>
      <c r="C53" s="54"/>
      <c r="D53" s="55"/>
      <c r="E53" s="35" t="s">
        <v>21</v>
      </c>
      <c r="F53" s="35"/>
      <c r="G53" s="44" t="s">
        <v>99</v>
      </c>
      <c r="H53" s="44"/>
      <c r="I53" s="4">
        <v>16</v>
      </c>
      <c r="J53" s="5">
        <v>3.58</v>
      </c>
      <c r="K53" s="5">
        <v>3.5</v>
      </c>
      <c r="L53" s="5"/>
      <c r="M53" s="6">
        <v>47.4</v>
      </c>
      <c r="N53" s="5"/>
      <c r="O53" s="5">
        <v>0.51</v>
      </c>
      <c r="P53" s="5">
        <v>0.025</v>
      </c>
      <c r="Q53" s="5">
        <v>0.06</v>
      </c>
      <c r="R53" s="5">
        <v>129</v>
      </c>
      <c r="S53" s="5">
        <v>102</v>
      </c>
      <c r="T53" s="5">
        <v>6.8</v>
      </c>
      <c r="U53" s="7">
        <v>136</v>
      </c>
    </row>
    <row r="54" spans="2:21" ht="24" customHeight="1">
      <c r="B54" s="41"/>
      <c r="C54" s="42"/>
      <c r="D54" s="43"/>
      <c r="E54" s="35" t="s">
        <v>22</v>
      </c>
      <c r="F54" s="35"/>
      <c r="G54" s="44" t="s">
        <v>99</v>
      </c>
      <c r="H54" s="44"/>
      <c r="I54" s="4">
        <v>16</v>
      </c>
      <c r="J54" s="5">
        <v>3.58</v>
      </c>
      <c r="K54" s="5">
        <v>3.5</v>
      </c>
      <c r="L54" s="5"/>
      <c r="M54" s="6">
        <v>47.4</v>
      </c>
      <c r="N54" s="5"/>
      <c r="O54" s="5">
        <v>0.51</v>
      </c>
      <c r="P54" s="5">
        <v>0.025</v>
      </c>
      <c r="Q54" s="5">
        <v>0.06</v>
      </c>
      <c r="R54" s="5">
        <v>129</v>
      </c>
      <c r="S54" s="5">
        <v>102</v>
      </c>
      <c r="T54" s="5">
        <v>6.8</v>
      </c>
      <c r="U54" s="7">
        <v>136</v>
      </c>
    </row>
    <row r="55" spans="2:21" ht="10.5" customHeight="1">
      <c r="B55" s="40" t="s">
        <v>88</v>
      </c>
      <c r="C55" s="40"/>
      <c r="D55" s="40"/>
      <c r="E55" s="35" t="s">
        <v>21</v>
      </c>
      <c r="F55" s="35"/>
      <c r="G55" s="46">
        <v>109</v>
      </c>
      <c r="H55" s="46"/>
      <c r="I55" s="8">
        <v>160</v>
      </c>
      <c r="J55" s="5">
        <v>6.504</v>
      </c>
      <c r="K55" s="5">
        <v>11.855</v>
      </c>
      <c r="L55" s="5">
        <v>29.742</v>
      </c>
      <c r="M55" s="6">
        <v>253.448</v>
      </c>
      <c r="N55" s="5">
        <v>0.151</v>
      </c>
      <c r="O55" s="5">
        <v>1.32</v>
      </c>
      <c r="P55" s="5">
        <v>0.066</v>
      </c>
      <c r="Q55" s="5">
        <v>2.256</v>
      </c>
      <c r="R55" s="5">
        <v>176.695</v>
      </c>
      <c r="S55" s="5">
        <v>203.345</v>
      </c>
      <c r="T55" s="5">
        <v>44.88</v>
      </c>
      <c r="U55" s="7">
        <v>1.366</v>
      </c>
    </row>
    <row r="56" spans="2:21" ht="14.25" customHeight="1">
      <c r="B56" s="41"/>
      <c r="C56" s="42"/>
      <c r="D56" s="43"/>
      <c r="E56" s="35" t="s">
        <v>22</v>
      </c>
      <c r="F56" s="35"/>
      <c r="G56" s="46">
        <v>109</v>
      </c>
      <c r="H56" s="46"/>
      <c r="I56" s="8">
        <v>210</v>
      </c>
      <c r="J56" s="5">
        <v>8.628</v>
      </c>
      <c r="K56" s="5">
        <v>13.39</v>
      </c>
      <c r="L56" s="5">
        <v>37.962</v>
      </c>
      <c r="M56" s="6">
        <v>309.58</v>
      </c>
      <c r="N56" s="5">
        <v>0.201</v>
      </c>
      <c r="O56" s="5">
        <v>1.76</v>
      </c>
      <c r="P56" s="5">
        <v>0.075</v>
      </c>
      <c r="Q56" s="5">
        <v>3.135</v>
      </c>
      <c r="R56" s="5">
        <v>234.76</v>
      </c>
      <c r="S56" s="5">
        <v>270.46</v>
      </c>
      <c r="T56" s="5">
        <v>59.74</v>
      </c>
      <c r="U56" s="7">
        <v>1.81</v>
      </c>
    </row>
    <row r="57" spans="2:21" ht="10.5" customHeight="1">
      <c r="B57" s="40" t="s">
        <v>35</v>
      </c>
      <c r="C57" s="40"/>
      <c r="D57" s="40"/>
      <c r="E57" s="35" t="s">
        <v>21</v>
      </c>
      <c r="F57" s="35"/>
      <c r="G57" s="46">
        <v>293</v>
      </c>
      <c r="H57" s="46"/>
      <c r="I57" s="8">
        <v>200</v>
      </c>
      <c r="J57" s="5">
        <v>1</v>
      </c>
      <c r="K57" s="5"/>
      <c r="L57" s="5">
        <v>23.4</v>
      </c>
      <c r="M57" s="6">
        <v>94</v>
      </c>
      <c r="N57" s="5">
        <v>0.02</v>
      </c>
      <c r="O57" s="5">
        <v>4</v>
      </c>
      <c r="P57" s="5"/>
      <c r="Q57" s="5"/>
      <c r="R57" s="5">
        <v>14</v>
      </c>
      <c r="S57" s="5">
        <v>14</v>
      </c>
      <c r="T57" s="5">
        <v>8</v>
      </c>
      <c r="U57" s="7">
        <v>0.6</v>
      </c>
    </row>
    <row r="58" spans="2:21" ht="10.5" customHeight="1">
      <c r="B58" s="41"/>
      <c r="C58" s="42"/>
      <c r="D58" s="43"/>
      <c r="E58" s="35" t="s">
        <v>22</v>
      </c>
      <c r="F58" s="35"/>
      <c r="G58" s="46">
        <v>293</v>
      </c>
      <c r="H58" s="46"/>
      <c r="I58" s="8">
        <v>200</v>
      </c>
      <c r="J58" s="5">
        <v>1</v>
      </c>
      <c r="K58" s="5"/>
      <c r="L58" s="5">
        <v>23.4</v>
      </c>
      <c r="M58" s="6">
        <v>94</v>
      </c>
      <c r="N58" s="5">
        <v>0.02</v>
      </c>
      <c r="O58" s="5">
        <v>4</v>
      </c>
      <c r="P58" s="5"/>
      <c r="Q58" s="5"/>
      <c r="R58" s="5">
        <v>14</v>
      </c>
      <c r="S58" s="5">
        <v>14</v>
      </c>
      <c r="T58" s="5">
        <v>8</v>
      </c>
      <c r="U58" s="7">
        <v>0.6</v>
      </c>
    </row>
    <row r="59" spans="2:21" ht="10.5" customHeight="1">
      <c r="B59" s="40" t="s">
        <v>59</v>
      </c>
      <c r="C59" s="40"/>
      <c r="D59" s="40"/>
      <c r="E59" s="35" t="s">
        <v>21</v>
      </c>
      <c r="F59" s="35"/>
      <c r="G59" s="81">
        <v>762</v>
      </c>
      <c r="H59" s="81"/>
      <c r="I59" s="8">
        <v>180</v>
      </c>
      <c r="J59" s="5">
        <v>2.25</v>
      </c>
      <c r="K59" s="5">
        <v>2.376</v>
      </c>
      <c r="L59" s="5">
        <v>18.504</v>
      </c>
      <c r="M59" s="6">
        <v>101.385</v>
      </c>
      <c r="N59" s="5">
        <v>0.027</v>
      </c>
      <c r="O59" s="5">
        <v>0.9</v>
      </c>
      <c r="P59" s="5">
        <v>0.018</v>
      </c>
      <c r="Q59" s="5">
        <v>0.081</v>
      </c>
      <c r="R59" s="5">
        <v>109.17</v>
      </c>
      <c r="S59" s="5">
        <v>81.9</v>
      </c>
      <c r="T59" s="5">
        <v>12.6</v>
      </c>
      <c r="U59" s="7">
        <v>0.941</v>
      </c>
    </row>
    <row r="60" spans="2:21" ht="10.5" customHeight="1">
      <c r="B60" s="41"/>
      <c r="C60" s="42"/>
      <c r="D60" s="43"/>
      <c r="E60" s="35" t="s">
        <v>22</v>
      </c>
      <c r="F60" s="35"/>
      <c r="G60" s="81">
        <v>762</v>
      </c>
      <c r="H60" s="81"/>
      <c r="I60" s="8">
        <v>180</v>
      </c>
      <c r="J60" s="5">
        <v>2.25</v>
      </c>
      <c r="K60" s="5">
        <v>2.376</v>
      </c>
      <c r="L60" s="5">
        <v>18.504</v>
      </c>
      <c r="M60" s="6">
        <v>101.385</v>
      </c>
      <c r="N60" s="5">
        <v>0.027</v>
      </c>
      <c r="O60" s="5">
        <v>0.9</v>
      </c>
      <c r="P60" s="5">
        <v>0.018</v>
      </c>
      <c r="Q60" s="5">
        <v>0.081</v>
      </c>
      <c r="R60" s="5">
        <v>109.17</v>
      </c>
      <c r="S60" s="5">
        <v>81.9</v>
      </c>
      <c r="T60" s="5">
        <v>12.6</v>
      </c>
      <c r="U60" s="7">
        <v>0.941</v>
      </c>
    </row>
    <row r="61" spans="2:21" ht="10.5" customHeight="1">
      <c r="B61" s="40" t="s">
        <v>60</v>
      </c>
      <c r="C61" s="40"/>
      <c r="D61" s="40"/>
      <c r="E61" s="35" t="s">
        <v>21</v>
      </c>
      <c r="F61" s="35"/>
      <c r="G61" s="44" t="s">
        <v>97</v>
      </c>
      <c r="H61" s="44"/>
      <c r="I61" s="4">
        <v>40</v>
      </c>
      <c r="J61" s="5">
        <v>2.96</v>
      </c>
      <c r="K61" s="5">
        <v>1.16</v>
      </c>
      <c r="L61" s="5">
        <v>20.56</v>
      </c>
      <c r="M61" s="6">
        <v>94</v>
      </c>
      <c r="N61" s="5">
        <v>0.06</v>
      </c>
      <c r="O61" s="5"/>
      <c r="P61" s="5"/>
      <c r="Q61" s="5">
        <v>1</v>
      </c>
      <c r="R61" s="5">
        <v>10</v>
      </c>
      <c r="S61" s="5">
        <v>32.8</v>
      </c>
      <c r="T61" s="5">
        <v>13.2</v>
      </c>
      <c r="U61" s="7">
        <v>0.6</v>
      </c>
    </row>
    <row r="62" spans="2:21" ht="10.5" customHeight="1">
      <c r="B62" s="41"/>
      <c r="C62" s="42"/>
      <c r="D62" s="43"/>
      <c r="E62" s="35" t="s">
        <v>22</v>
      </c>
      <c r="F62" s="35"/>
      <c r="G62" s="44" t="s">
        <v>97</v>
      </c>
      <c r="H62" s="44"/>
      <c r="I62" s="4">
        <v>50</v>
      </c>
      <c r="J62" s="5">
        <v>3.7</v>
      </c>
      <c r="K62" s="5">
        <v>1.45</v>
      </c>
      <c r="L62" s="5">
        <v>25.7</v>
      </c>
      <c r="M62" s="6">
        <v>117</v>
      </c>
      <c r="N62" s="5">
        <v>0.075</v>
      </c>
      <c r="O62" s="5"/>
      <c r="P62" s="5"/>
      <c r="Q62" s="5">
        <v>1.25</v>
      </c>
      <c r="R62" s="5">
        <v>12.5</v>
      </c>
      <c r="S62" s="5">
        <v>41</v>
      </c>
      <c r="T62" s="5">
        <v>16.5</v>
      </c>
      <c r="U62" s="7">
        <v>0.75</v>
      </c>
    </row>
    <row r="63" spans="2:21" ht="10.5" customHeight="1" hidden="1">
      <c r="B63" s="39"/>
      <c r="C63" s="40"/>
      <c r="D63" s="40"/>
      <c r="E63" s="35"/>
      <c r="F63" s="35"/>
      <c r="G63" s="44"/>
      <c r="H63" s="44"/>
      <c r="I63" s="4"/>
      <c r="J63" s="5"/>
      <c r="K63" s="5"/>
      <c r="L63" s="5"/>
      <c r="M63" s="6"/>
      <c r="N63" s="5"/>
      <c r="O63" s="5"/>
      <c r="P63" s="5"/>
      <c r="Q63" s="5"/>
      <c r="R63" s="5"/>
      <c r="S63" s="5"/>
      <c r="T63" s="5"/>
      <c r="U63" s="7"/>
    </row>
    <row r="64" spans="2:21" ht="10.5" customHeight="1" hidden="1">
      <c r="B64" s="41"/>
      <c r="C64" s="42"/>
      <c r="D64" s="43"/>
      <c r="E64" s="35"/>
      <c r="F64" s="35"/>
      <c r="G64" s="44"/>
      <c r="H64" s="44"/>
      <c r="I64" s="4"/>
      <c r="J64" s="5"/>
      <c r="K64" s="5"/>
      <c r="L64" s="5"/>
      <c r="M64" s="6"/>
      <c r="N64" s="5"/>
      <c r="O64" s="5"/>
      <c r="P64" s="5"/>
      <c r="Q64" s="5"/>
      <c r="R64" s="5"/>
      <c r="S64" s="5"/>
      <c r="T64" s="5"/>
      <c r="U64" s="7"/>
    </row>
    <row r="65" spans="2:21" ht="10.5" customHeight="1" thickBot="1">
      <c r="B65" s="51"/>
      <c r="C65" s="51"/>
      <c r="D65" s="51"/>
      <c r="E65" s="52"/>
      <c r="F65" s="52"/>
      <c r="G65" s="52"/>
      <c r="H65" s="52"/>
      <c r="I65" s="9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</row>
    <row r="66" spans="2:21" ht="10.5" customHeight="1">
      <c r="B66" s="64" t="s">
        <v>33</v>
      </c>
      <c r="C66" s="64"/>
      <c r="D66" s="64"/>
      <c r="E66" s="64"/>
      <c r="F66" s="67" t="s">
        <v>18</v>
      </c>
      <c r="G66" s="67"/>
      <c r="H66" s="67"/>
      <c r="I66" s="70" t="s">
        <v>25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2:21" ht="10.5" customHeight="1">
      <c r="B67" s="65"/>
      <c r="C67" s="66"/>
      <c r="D67" s="66"/>
      <c r="E67" s="66"/>
      <c r="F67" s="68"/>
      <c r="G67" s="69"/>
      <c r="H67" s="69"/>
      <c r="I67" s="71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72"/>
    </row>
    <row r="68" spans="2:21" ht="10.5" customHeight="1">
      <c r="B68" s="40" t="s">
        <v>80</v>
      </c>
      <c r="C68" s="40"/>
      <c r="D68" s="40"/>
      <c r="E68" s="35" t="s">
        <v>21</v>
      </c>
      <c r="F68" s="35"/>
      <c r="G68" s="46">
        <v>11</v>
      </c>
      <c r="H68" s="46"/>
      <c r="I68" s="4">
        <v>60</v>
      </c>
      <c r="J68" s="5">
        <v>0.512</v>
      </c>
      <c r="K68" s="5">
        <v>6.031</v>
      </c>
      <c r="L68" s="5">
        <v>8.678</v>
      </c>
      <c r="M68" s="6">
        <v>89.4</v>
      </c>
      <c r="N68" s="5">
        <v>0.024</v>
      </c>
      <c r="O68" s="5">
        <v>2.154</v>
      </c>
      <c r="P68" s="5"/>
      <c r="Q68" s="5">
        <v>2.751</v>
      </c>
      <c r="R68" s="5">
        <v>18.702</v>
      </c>
      <c r="S68" s="5">
        <v>21.21</v>
      </c>
      <c r="T68" s="5">
        <v>15.708</v>
      </c>
      <c r="U68" s="7">
        <v>0.085</v>
      </c>
    </row>
    <row r="69" spans="2:21" ht="14.25" customHeight="1">
      <c r="B69" s="41"/>
      <c r="C69" s="42"/>
      <c r="D69" s="43"/>
      <c r="E69" s="35" t="s">
        <v>22</v>
      </c>
      <c r="F69" s="35"/>
      <c r="G69" s="46">
        <v>11</v>
      </c>
      <c r="H69" s="46"/>
      <c r="I69" s="8">
        <v>100</v>
      </c>
      <c r="J69" s="5">
        <v>0.853</v>
      </c>
      <c r="K69" s="5">
        <v>10.051</v>
      </c>
      <c r="L69" s="5">
        <v>14.464</v>
      </c>
      <c r="M69" s="6">
        <v>149</v>
      </c>
      <c r="N69" s="5">
        <v>0.04</v>
      </c>
      <c r="O69" s="5">
        <v>3.59</v>
      </c>
      <c r="P69" s="5"/>
      <c r="Q69" s="5">
        <v>4.584</v>
      </c>
      <c r="R69" s="5">
        <v>31.17</v>
      </c>
      <c r="S69" s="5">
        <v>35.35</v>
      </c>
      <c r="T69" s="5">
        <v>26.18</v>
      </c>
      <c r="U69" s="7">
        <v>0.142</v>
      </c>
    </row>
    <row r="70" spans="2:21" ht="10.5" customHeight="1">
      <c r="B70" s="40" t="s">
        <v>37</v>
      </c>
      <c r="C70" s="40"/>
      <c r="D70" s="40"/>
      <c r="E70" s="35" t="s">
        <v>21</v>
      </c>
      <c r="F70" s="35"/>
      <c r="G70" s="36">
        <v>120</v>
      </c>
      <c r="H70" s="36"/>
      <c r="I70" s="8">
        <v>220</v>
      </c>
      <c r="J70" s="5">
        <v>1.804</v>
      </c>
      <c r="K70" s="5">
        <v>5.53</v>
      </c>
      <c r="L70" s="5">
        <v>8.801</v>
      </c>
      <c r="M70" s="6">
        <v>85.78</v>
      </c>
      <c r="N70" s="5">
        <v>0.066</v>
      </c>
      <c r="O70" s="5">
        <v>26.51</v>
      </c>
      <c r="P70" s="5">
        <v>0.006</v>
      </c>
      <c r="Q70" s="5">
        <v>1.774</v>
      </c>
      <c r="R70" s="5">
        <v>37.54</v>
      </c>
      <c r="S70" s="5">
        <v>43.204</v>
      </c>
      <c r="T70" s="5">
        <v>18.24</v>
      </c>
      <c r="U70" s="7">
        <v>19.102</v>
      </c>
    </row>
    <row r="71" spans="2:21" ht="16.5" customHeight="1">
      <c r="B71" s="41"/>
      <c r="C71" s="42"/>
      <c r="D71" s="43"/>
      <c r="E71" s="35" t="s">
        <v>22</v>
      </c>
      <c r="F71" s="35"/>
      <c r="G71" s="36">
        <v>120</v>
      </c>
      <c r="H71" s="36"/>
      <c r="I71" s="8">
        <v>260</v>
      </c>
      <c r="J71" s="5">
        <v>2.181</v>
      </c>
      <c r="K71" s="5">
        <v>6.538</v>
      </c>
      <c r="L71" s="5">
        <v>10.929</v>
      </c>
      <c r="M71" s="6">
        <v>104.325</v>
      </c>
      <c r="N71" s="5">
        <v>0.082</v>
      </c>
      <c r="O71" s="5">
        <v>33.125</v>
      </c>
      <c r="P71" s="5">
        <v>0.006</v>
      </c>
      <c r="Q71" s="5">
        <v>2.214</v>
      </c>
      <c r="R71" s="5">
        <v>44.675</v>
      </c>
      <c r="S71" s="5">
        <v>52.455</v>
      </c>
      <c r="T71" s="5">
        <v>22.55</v>
      </c>
      <c r="U71" s="7">
        <v>23.875</v>
      </c>
    </row>
    <row r="72" spans="2:21" ht="10.5" customHeight="1">
      <c r="B72" s="39" t="s">
        <v>98</v>
      </c>
      <c r="C72" s="40"/>
      <c r="D72" s="40"/>
      <c r="E72" s="35" t="s">
        <v>21</v>
      </c>
      <c r="F72" s="35"/>
      <c r="G72" s="36">
        <v>394</v>
      </c>
      <c r="H72" s="36"/>
      <c r="I72" s="8">
        <v>180</v>
      </c>
      <c r="J72" s="5">
        <v>11.899</v>
      </c>
      <c r="K72" s="5">
        <v>15.013</v>
      </c>
      <c r="L72" s="5">
        <v>28.176</v>
      </c>
      <c r="M72" s="6">
        <v>294.648</v>
      </c>
      <c r="N72" s="5">
        <v>0.201</v>
      </c>
      <c r="O72" s="5">
        <v>28.5</v>
      </c>
      <c r="P72" s="5"/>
      <c r="Q72" s="5"/>
      <c r="R72" s="5">
        <v>806.489</v>
      </c>
      <c r="S72" s="5">
        <v>86.914</v>
      </c>
      <c r="T72" s="5">
        <v>35.855</v>
      </c>
      <c r="U72" s="7">
        <v>2.53</v>
      </c>
    </row>
    <row r="73" spans="2:21" ht="10.5" customHeight="1">
      <c r="B73" s="41"/>
      <c r="C73" s="42"/>
      <c r="D73" s="43"/>
      <c r="E73" s="35" t="s">
        <v>22</v>
      </c>
      <c r="F73" s="35"/>
      <c r="G73" s="36">
        <v>394</v>
      </c>
      <c r="H73" s="36"/>
      <c r="I73" s="8">
        <v>230</v>
      </c>
      <c r="J73" s="5">
        <v>12.879</v>
      </c>
      <c r="K73" s="5">
        <v>18.058</v>
      </c>
      <c r="L73" s="5">
        <v>37.568</v>
      </c>
      <c r="M73" s="6">
        <v>355.318</v>
      </c>
      <c r="N73" s="5">
        <v>0.258</v>
      </c>
      <c r="O73" s="5">
        <v>38</v>
      </c>
      <c r="P73" s="5"/>
      <c r="Q73" s="5"/>
      <c r="R73" s="5">
        <v>29.226</v>
      </c>
      <c r="S73" s="5">
        <v>115.854</v>
      </c>
      <c r="T73" s="5">
        <v>47.475</v>
      </c>
      <c r="U73" s="7">
        <v>2.962</v>
      </c>
    </row>
    <row r="74" spans="2:21" ht="10.5" customHeight="1">
      <c r="B74" s="40" t="s">
        <v>38</v>
      </c>
      <c r="C74" s="40"/>
      <c r="D74" s="40"/>
      <c r="E74" s="35" t="s">
        <v>21</v>
      </c>
      <c r="F74" s="35"/>
      <c r="G74" s="46">
        <v>278</v>
      </c>
      <c r="H74" s="46"/>
      <c r="I74" s="8">
        <v>200</v>
      </c>
      <c r="J74" s="5">
        <v>0.378</v>
      </c>
      <c r="K74" s="5"/>
      <c r="L74" s="5">
        <v>27.468</v>
      </c>
      <c r="M74" s="6">
        <v>118.6</v>
      </c>
      <c r="N74" s="5">
        <v>0.017</v>
      </c>
      <c r="O74" s="5">
        <v>22.086</v>
      </c>
      <c r="P74" s="5"/>
      <c r="Q74" s="5">
        <v>0.079</v>
      </c>
      <c r="R74" s="5">
        <v>12.6</v>
      </c>
      <c r="S74" s="5">
        <v>9.9</v>
      </c>
      <c r="T74" s="5">
        <v>7.38</v>
      </c>
      <c r="U74" s="7">
        <v>0.108</v>
      </c>
    </row>
    <row r="75" spans="2:21" ht="11.25" customHeight="1">
      <c r="B75" s="41"/>
      <c r="C75" s="42"/>
      <c r="D75" s="43"/>
      <c r="E75" s="35" t="s">
        <v>22</v>
      </c>
      <c r="F75" s="35"/>
      <c r="G75" s="46">
        <v>278</v>
      </c>
      <c r="H75" s="46"/>
      <c r="I75" s="8">
        <v>200</v>
      </c>
      <c r="J75" s="5">
        <v>0.42</v>
      </c>
      <c r="K75" s="5"/>
      <c r="L75" s="5">
        <v>30.52</v>
      </c>
      <c r="M75" s="6">
        <v>118.6</v>
      </c>
      <c r="N75" s="5">
        <v>0.019</v>
      </c>
      <c r="O75" s="5">
        <v>24.54</v>
      </c>
      <c r="P75" s="5"/>
      <c r="Q75" s="5">
        <v>0.088</v>
      </c>
      <c r="R75" s="5">
        <v>14</v>
      </c>
      <c r="S75" s="5">
        <v>11</v>
      </c>
      <c r="T75" s="5">
        <v>8.2</v>
      </c>
      <c r="U75" s="7">
        <v>0.12</v>
      </c>
    </row>
    <row r="76" spans="2:21" ht="10.5" customHeight="1">
      <c r="B76" s="25" t="s">
        <v>83</v>
      </c>
      <c r="C76" s="26"/>
      <c r="D76" s="27"/>
      <c r="E76" s="31" t="s">
        <v>21</v>
      </c>
      <c r="F76" s="32"/>
      <c r="G76" s="33" t="s">
        <v>93</v>
      </c>
      <c r="H76" s="34"/>
      <c r="I76" s="4">
        <v>20</v>
      </c>
      <c r="J76" s="5">
        <v>1.52</v>
      </c>
      <c r="K76" s="5">
        <v>0.18</v>
      </c>
      <c r="L76" s="5">
        <v>9.94</v>
      </c>
      <c r="M76" s="6">
        <v>45.2</v>
      </c>
      <c r="N76" s="5">
        <v>0.022</v>
      </c>
      <c r="O76" s="5"/>
      <c r="P76" s="5"/>
      <c r="Q76" s="5">
        <v>0.28</v>
      </c>
      <c r="R76" s="5">
        <v>4</v>
      </c>
      <c r="S76" s="5">
        <v>13</v>
      </c>
      <c r="T76" s="5">
        <v>2.8</v>
      </c>
      <c r="U76" s="7">
        <v>0.18</v>
      </c>
    </row>
    <row r="77" spans="2:21" ht="10.5" customHeight="1">
      <c r="B77" s="28"/>
      <c r="C77" s="29"/>
      <c r="D77" s="30"/>
      <c r="E77" s="31" t="s">
        <v>22</v>
      </c>
      <c r="F77" s="32"/>
      <c r="G77" s="33" t="s">
        <v>93</v>
      </c>
      <c r="H77" s="34"/>
      <c r="I77" s="4">
        <v>30</v>
      </c>
      <c r="J77" s="5">
        <v>2.28</v>
      </c>
      <c r="K77" s="5">
        <v>0.27</v>
      </c>
      <c r="L77" s="5">
        <v>14.91</v>
      </c>
      <c r="M77" s="6">
        <v>67.8</v>
      </c>
      <c r="N77" s="5">
        <v>0.033</v>
      </c>
      <c r="O77" s="5"/>
      <c r="P77" s="5"/>
      <c r="Q77" s="5">
        <v>0.5</v>
      </c>
      <c r="R77" s="5">
        <v>6</v>
      </c>
      <c r="S77" s="5">
        <v>19.5</v>
      </c>
      <c r="T77" s="5">
        <v>4.2</v>
      </c>
      <c r="U77" s="7">
        <v>0.27</v>
      </c>
    </row>
    <row r="78" spans="2:21" ht="10.5" customHeight="1">
      <c r="B78" s="25" t="s">
        <v>84</v>
      </c>
      <c r="C78" s="26"/>
      <c r="D78" s="27"/>
      <c r="E78" s="31" t="s">
        <v>21</v>
      </c>
      <c r="F78" s="32"/>
      <c r="G78" s="33" t="s">
        <v>94</v>
      </c>
      <c r="H78" s="34"/>
      <c r="I78" s="4">
        <v>20</v>
      </c>
      <c r="J78" s="5">
        <v>1.102</v>
      </c>
      <c r="K78" s="5">
        <v>0.2</v>
      </c>
      <c r="L78" s="5">
        <v>6.416</v>
      </c>
      <c r="M78" s="6">
        <v>38</v>
      </c>
      <c r="N78" s="5">
        <v>0.016</v>
      </c>
      <c r="O78" s="5"/>
      <c r="P78" s="5"/>
      <c r="Q78" s="5">
        <v>0.28</v>
      </c>
      <c r="R78" s="5">
        <v>4.2</v>
      </c>
      <c r="S78" s="5">
        <v>17.4</v>
      </c>
      <c r="T78" s="5">
        <v>3.8</v>
      </c>
      <c r="U78" s="7">
        <v>0.4</v>
      </c>
    </row>
    <row r="79" spans="2:21" ht="10.5" customHeight="1">
      <c r="B79" s="28"/>
      <c r="C79" s="29"/>
      <c r="D79" s="30"/>
      <c r="E79" s="31" t="s">
        <v>22</v>
      </c>
      <c r="F79" s="32"/>
      <c r="G79" s="33" t="s">
        <v>94</v>
      </c>
      <c r="H79" s="34"/>
      <c r="I79" s="4">
        <v>30</v>
      </c>
      <c r="J79" s="5">
        <v>1.653</v>
      </c>
      <c r="K79" s="5">
        <v>0.3</v>
      </c>
      <c r="L79" s="5">
        <v>9.624</v>
      </c>
      <c r="M79" s="6">
        <v>57</v>
      </c>
      <c r="N79" s="5">
        <v>0.024</v>
      </c>
      <c r="O79" s="5"/>
      <c r="P79" s="5"/>
      <c r="Q79" s="5">
        <v>0.5</v>
      </c>
      <c r="R79" s="5">
        <v>6.3</v>
      </c>
      <c r="S79" s="5">
        <v>26.1</v>
      </c>
      <c r="T79" s="5">
        <v>5.7</v>
      </c>
      <c r="U79" s="7">
        <v>0.6</v>
      </c>
    </row>
    <row r="80" spans="2:21" ht="10.5" customHeight="1" thickBot="1">
      <c r="B80" s="51"/>
      <c r="C80" s="51"/>
      <c r="D80" s="51"/>
      <c r="E80" s="52"/>
      <c r="F80" s="52"/>
      <c r="G80" s="52"/>
      <c r="H80" s="52"/>
      <c r="I80" s="9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</row>
    <row r="81" ht="10.5" customHeight="1"/>
    <row r="82" spans="2:21" ht="10.5" customHeight="1">
      <c r="B82" s="56" t="s">
        <v>31</v>
      </c>
      <c r="C82" s="48" t="s">
        <v>19</v>
      </c>
      <c r="D82" s="48"/>
      <c r="E82" s="48"/>
      <c r="F82" s="47" t="s">
        <v>21</v>
      </c>
      <c r="G82" s="47"/>
      <c r="H82" s="47"/>
      <c r="I82" s="12">
        <f>I53+I55+I57+I59+I61+I63</f>
        <v>596</v>
      </c>
      <c r="J82" s="13">
        <f aca="true" t="shared" si="4" ref="J82:U82">J53+J55+J57+J59+J61+J63</f>
        <v>16.294</v>
      </c>
      <c r="K82" s="13">
        <f t="shared" si="4"/>
        <v>18.891000000000002</v>
      </c>
      <c r="L82" s="13">
        <f t="shared" si="4"/>
        <v>92.206</v>
      </c>
      <c r="M82" s="13">
        <f t="shared" si="4"/>
        <v>590.233</v>
      </c>
      <c r="N82" s="13">
        <f t="shared" si="4"/>
        <v>0.258</v>
      </c>
      <c r="O82" s="13">
        <f t="shared" si="4"/>
        <v>6.73</v>
      </c>
      <c r="P82" s="13">
        <f t="shared" si="4"/>
        <v>0.109</v>
      </c>
      <c r="Q82" s="13">
        <f t="shared" si="4"/>
        <v>3.397</v>
      </c>
      <c r="R82" s="13">
        <f t="shared" si="4"/>
        <v>438.865</v>
      </c>
      <c r="S82" s="13">
        <f t="shared" si="4"/>
        <v>434.045</v>
      </c>
      <c r="T82" s="13">
        <f t="shared" si="4"/>
        <v>85.48</v>
      </c>
      <c r="U82" s="13">
        <f t="shared" si="4"/>
        <v>139.507</v>
      </c>
    </row>
    <row r="83" spans="2:21" ht="10.5" customHeight="1">
      <c r="B83" s="73"/>
      <c r="C83" s="49"/>
      <c r="D83" s="50"/>
      <c r="E83" s="50"/>
      <c r="F83" s="47" t="s">
        <v>22</v>
      </c>
      <c r="G83" s="47"/>
      <c r="H83" s="47"/>
      <c r="I83" s="12">
        <f>I54+I56+I58+I60+I62+I64</f>
        <v>656</v>
      </c>
      <c r="J83" s="13">
        <f aca="true" t="shared" si="5" ref="J83:U83">J54+J56+J58+J60+J62+J64</f>
        <v>19.158</v>
      </c>
      <c r="K83" s="13">
        <f t="shared" si="5"/>
        <v>20.716</v>
      </c>
      <c r="L83" s="13">
        <f t="shared" si="5"/>
        <v>105.566</v>
      </c>
      <c r="M83" s="13">
        <f t="shared" si="5"/>
        <v>669.365</v>
      </c>
      <c r="N83" s="13">
        <f t="shared" si="5"/>
        <v>0.323</v>
      </c>
      <c r="O83" s="13">
        <f t="shared" si="5"/>
        <v>7.17</v>
      </c>
      <c r="P83" s="13">
        <f t="shared" si="5"/>
        <v>0.11800000000000001</v>
      </c>
      <c r="Q83" s="13">
        <f t="shared" si="5"/>
        <v>4.526</v>
      </c>
      <c r="R83" s="13">
        <f t="shared" si="5"/>
        <v>499.43</v>
      </c>
      <c r="S83" s="13">
        <f t="shared" si="5"/>
        <v>509.36</v>
      </c>
      <c r="T83" s="13">
        <f t="shared" si="5"/>
        <v>103.64</v>
      </c>
      <c r="U83" s="13">
        <f t="shared" si="5"/>
        <v>140.101</v>
      </c>
    </row>
    <row r="84" spans="2:21" ht="10.5" customHeight="1">
      <c r="B84" s="73"/>
      <c r="C84" s="48" t="s">
        <v>25</v>
      </c>
      <c r="D84" s="48"/>
      <c r="E84" s="48"/>
      <c r="F84" s="47" t="s">
        <v>21</v>
      </c>
      <c r="G84" s="47"/>
      <c r="H84" s="47"/>
      <c r="I84" s="12">
        <f>I68+I70+I72+I74+I76+I78</f>
        <v>700</v>
      </c>
      <c r="J84" s="13">
        <f aca="true" t="shared" si="6" ref="J84:U84">J68+J70+J72+J74+J76+J78</f>
        <v>17.215</v>
      </c>
      <c r="K84" s="13">
        <f t="shared" si="6"/>
        <v>26.953999999999997</v>
      </c>
      <c r="L84" s="13">
        <f t="shared" si="6"/>
        <v>89.479</v>
      </c>
      <c r="M84" s="13">
        <f t="shared" si="6"/>
        <v>671.628</v>
      </c>
      <c r="N84" s="13">
        <f t="shared" si="6"/>
        <v>0.3460000000000001</v>
      </c>
      <c r="O84" s="13">
        <f t="shared" si="6"/>
        <v>79.25</v>
      </c>
      <c r="P84" s="13">
        <f t="shared" si="6"/>
        <v>0.006</v>
      </c>
      <c r="Q84" s="13">
        <f t="shared" si="6"/>
        <v>5.164000000000001</v>
      </c>
      <c r="R84" s="13">
        <f t="shared" si="6"/>
        <v>883.5310000000001</v>
      </c>
      <c r="S84" s="13">
        <f t="shared" si="6"/>
        <v>191.62800000000001</v>
      </c>
      <c r="T84" s="13">
        <f t="shared" si="6"/>
        <v>83.78299999999999</v>
      </c>
      <c r="U84" s="13">
        <f t="shared" si="6"/>
        <v>22.405</v>
      </c>
    </row>
    <row r="85" spans="2:21" ht="10.5" customHeight="1">
      <c r="B85" s="57"/>
      <c r="C85" s="49"/>
      <c r="D85" s="50"/>
      <c r="E85" s="50"/>
      <c r="F85" s="47" t="s">
        <v>22</v>
      </c>
      <c r="G85" s="47"/>
      <c r="H85" s="47"/>
      <c r="I85" s="12">
        <f>I69+I71+I73+I75+I77+I79</f>
        <v>850</v>
      </c>
      <c r="J85" s="13">
        <f aca="true" t="shared" si="7" ref="J85:U85">J69+J71+J73+J75+J77+J79</f>
        <v>20.266000000000002</v>
      </c>
      <c r="K85" s="13">
        <f t="shared" si="7"/>
        <v>35.217</v>
      </c>
      <c r="L85" s="13">
        <f t="shared" si="7"/>
        <v>118.01499999999999</v>
      </c>
      <c r="M85" s="13">
        <f t="shared" si="7"/>
        <v>852.043</v>
      </c>
      <c r="N85" s="13">
        <f t="shared" si="7"/>
        <v>0.45600000000000007</v>
      </c>
      <c r="O85" s="13">
        <f t="shared" si="7"/>
        <v>99.255</v>
      </c>
      <c r="P85" s="13">
        <f t="shared" si="7"/>
        <v>0.006</v>
      </c>
      <c r="Q85" s="13">
        <f t="shared" si="7"/>
        <v>7.886</v>
      </c>
      <c r="R85" s="13">
        <f t="shared" si="7"/>
        <v>131.371</v>
      </c>
      <c r="S85" s="13">
        <f t="shared" si="7"/>
        <v>260.259</v>
      </c>
      <c r="T85" s="13">
        <f t="shared" si="7"/>
        <v>114.30500000000002</v>
      </c>
      <c r="U85" s="13">
        <f t="shared" si="7"/>
        <v>27.969</v>
      </c>
    </row>
    <row r="86" ht="10.5" customHeight="1"/>
    <row r="87" ht="10.5" customHeight="1"/>
    <row r="88" s="1" customFormat="1" ht="10.5" customHeight="1">
      <c r="B88" s="1" t="s">
        <v>32</v>
      </c>
    </row>
    <row r="89" ht="10.5" customHeight="1"/>
    <row r="90" spans="2:21" ht="12.75" customHeight="1">
      <c r="B90" s="37" t="s">
        <v>0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ht="10.5" customHeight="1" thickBot="1"/>
    <row r="92" spans="2:21" ht="16.5" customHeight="1" thickBot="1">
      <c r="B92" s="58" t="s">
        <v>1</v>
      </c>
      <c r="C92" s="58"/>
      <c r="D92" s="58"/>
      <c r="E92" s="58"/>
      <c r="F92" s="58"/>
      <c r="G92" s="58" t="s">
        <v>95</v>
      </c>
      <c r="H92" s="58"/>
      <c r="I92" s="58" t="s">
        <v>96</v>
      </c>
      <c r="J92" s="38" t="s">
        <v>2</v>
      </c>
      <c r="K92" s="38"/>
      <c r="L92" s="38"/>
      <c r="M92" s="63" t="s">
        <v>3</v>
      </c>
      <c r="N92" s="38" t="s">
        <v>4</v>
      </c>
      <c r="O92" s="38"/>
      <c r="P92" s="38"/>
      <c r="Q92" s="38"/>
      <c r="R92" s="38" t="s">
        <v>5</v>
      </c>
      <c r="S92" s="38"/>
      <c r="T92" s="38"/>
      <c r="U92" s="38"/>
    </row>
    <row r="93" spans="2:21" ht="15.75" customHeight="1" thickBot="1">
      <c r="B93" s="59"/>
      <c r="C93" s="60"/>
      <c r="D93" s="60"/>
      <c r="E93" s="60"/>
      <c r="F93" s="61"/>
      <c r="G93" s="59"/>
      <c r="H93" s="61"/>
      <c r="I93" s="62"/>
      <c r="J93" s="3" t="s">
        <v>6</v>
      </c>
      <c r="K93" s="3" t="s">
        <v>7</v>
      </c>
      <c r="L93" s="3" t="s">
        <v>8</v>
      </c>
      <c r="M93" s="59"/>
      <c r="N93" s="3" t="s">
        <v>9</v>
      </c>
      <c r="O93" s="3" t="s">
        <v>10</v>
      </c>
      <c r="P93" s="3" t="s">
        <v>11</v>
      </c>
      <c r="Q93" s="3" t="s">
        <v>12</v>
      </c>
      <c r="R93" s="3" t="s">
        <v>13</v>
      </c>
      <c r="S93" s="3" t="s">
        <v>14</v>
      </c>
      <c r="T93" s="3" t="s">
        <v>15</v>
      </c>
      <c r="U93" s="3" t="s">
        <v>16</v>
      </c>
    </row>
    <row r="94" spans="2:21" ht="10.5" customHeight="1">
      <c r="B94" s="64" t="s">
        <v>39</v>
      </c>
      <c r="C94" s="64"/>
      <c r="D94" s="64"/>
      <c r="E94" s="64"/>
      <c r="F94" s="67" t="s">
        <v>18</v>
      </c>
      <c r="G94" s="67"/>
      <c r="H94" s="67"/>
      <c r="I94" s="70" t="s">
        <v>19</v>
      </c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2:21" ht="10.5" customHeight="1">
      <c r="B95" s="65"/>
      <c r="C95" s="66"/>
      <c r="D95" s="66"/>
      <c r="E95" s="66"/>
      <c r="F95" s="68"/>
      <c r="G95" s="69"/>
      <c r="H95" s="69"/>
      <c r="I95" s="71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72"/>
    </row>
    <row r="96" spans="2:21" ht="21.75" customHeight="1">
      <c r="B96" s="53" t="s">
        <v>40</v>
      </c>
      <c r="C96" s="54"/>
      <c r="D96" s="55"/>
      <c r="E96" s="35" t="s">
        <v>21</v>
      </c>
      <c r="F96" s="35"/>
      <c r="G96" s="36">
        <v>24</v>
      </c>
      <c r="H96" s="36"/>
      <c r="I96" s="4">
        <v>20</v>
      </c>
      <c r="J96" s="5">
        <v>0.56</v>
      </c>
      <c r="K96" s="5"/>
      <c r="L96" s="5">
        <v>0.26</v>
      </c>
      <c r="M96" s="6">
        <v>3.22</v>
      </c>
      <c r="N96" s="5"/>
      <c r="O96" s="5"/>
      <c r="P96" s="5"/>
      <c r="Q96" s="5"/>
      <c r="R96" s="5">
        <v>5</v>
      </c>
      <c r="S96" s="5">
        <v>4</v>
      </c>
      <c r="T96" s="5"/>
      <c r="U96" s="7">
        <v>0.24</v>
      </c>
    </row>
    <row r="97" spans="2:21" ht="21.75" customHeight="1">
      <c r="B97" s="41"/>
      <c r="C97" s="42"/>
      <c r="D97" s="43"/>
      <c r="E97" s="35" t="s">
        <v>22</v>
      </c>
      <c r="F97" s="35"/>
      <c r="G97" s="36">
        <v>24</v>
      </c>
      <c r="H97" s="36"/>
      <c r="I97" s="4">
        <v>30</v>
      </c>
      <c r="J97" s="5">
        <v>0.84</v>
      </c>
      <c r="K97" s="5"/>
      <c r="L97" s="5">
        <v>0.39</v>
      </c>
      <c r="M97" s="6">
        <v>4.83</v>
      </c>
      <c r="N97" s="14"/>
      <c r="O97" s="14"/>
      <c r="P97" s="14"/>
      <c r="Q97" s="14"/>
      <c r="R97" s="14">
        <v>7.5</v>
      </c>
      <c r="S97" s="14">
        <v>6</v>
      </c>
      <c r="T97" s="14"/>
      <c r="U97" s="15">
        <v>0.36</v>
      </c>
    </row>
    <row r="98" spans="2:21" ht="10.5" customHeight="1">
      <c r="B98" s="40" t="s">
        <v>41</v>
      </c>
      <c r="C98" s="40"/>
      <c r="D98" s="40"/>
      <c r="E98" s="35" t="s">
        <v>21</v>
      </c>
      <c r="F98" s="35"/>
      <c r="G98" s="44" t="s">
        <v>42</v>
      </c>
      <c r="H98" s="44"/>
      <c r="I98" s="8">
        <v>90</v>
      </c>
      <c r="J98" s="5">
        <v>8.33</v>
      </c>
      <c r="K98" s="5">
        <v>3.029</v>
      </c>
      <c r="L98" s="5">
        <v>5.112</v>
      </c>
      <c r="M98" s="6">
        <v>78.054</v>
      </c>
      <c r="N98" s="5">
        <v>0.056</v>
      </c>
      <c r="O98" s="5">
        <v>3.7</v>
      </c>
      <c r="P98" s="5"/>
      <c r="Q98" s="5">
        <v>1.276</v>
      </c>
      <c r="R98" s="5">
        <v>14.54</v>
      </c>
      <c r="S98" s="5">
        <v>19.46</v>
      </c>
      <c r="T98" s="5">
        <v>39.142</v>
      </c>
      <c r="U98" s="7">
        <v>92.485</v>
      </c>
    </row>
    <row r="99" spans="2:21" ht="15" customHeight="1">
      <c r="B99" s="41"/>
      <c r="C99" s="42"/>
      <c r="D99" s="43"/>
      <c r="E99" s="35" t="s">
        <v>22</v>
      </c>
      <c r="F99" s="35"/>
      <c r="G99" s="36">
        <v>309</v>
      </c>
      <c r="H99" s="36"/>
      <c r="I99" s="8">
        <v>100</v>
      </c>
      <c r="J99" s="5">
        <v>10.261</v>
      </c>
      <c r="K99" s="5">
        <v>5.442</v>
      </c>
      <c r="L99" s="5">
        <v>5.112</v>
      </c>
      <c r="M99" s="6">
        <v>107.499</v>
      </c>
      <c r="N99" s="5">
        <v>0.066</v>
      </c>
      <c r="O99" s="5">
        <v>3.7</v>
      </c>
      <c r="P99" s="5"/>
      <c r="Q99" s="5">
        <v>2.255</v>
      </c>
      <c r="R99" s="5">
        <v>14.54</v>
      </c>
      <c r="S99" s="5">
        <v>19.46</v>
      </c>
      <c r="T99" s="5">
        <v>46.062</v>
      </c>
      <c r="U99" s="7">
        <v>92.582</v>
      </c>
    </row>
    <row r="100" spans="2:21" ht="10.5" customHeight="1">
      <c r="B100" s="40" t="s">
        <v>43</v>
      </c>
      <c r="C100" s="40"/>
      <c r="D100" s="40"/>
      <c r="E100" s="35" t="s">
        <v>21</v>
      </c>
      <c r="F100" s="35"/>
      <c r="G100" s="36">
        <v>472</v>
      </c>
      <c r="H100" s="36"/>
      <c r="I100" s="8">
        <v>150</v>
      </c>
      <c r="J100" s="5">
        <v>3.263</v>
      </c>
      <c r="K100" s="5">
        <v>4.497</v>
      </c>
      <c r="L100" s="5">
        <v>26.37</v>
      </c>
      <c r="M100" s="6">
        <v>154.2</v>
      </c>
      <c r="N100" s="5">
        <v>0.161</v>
      </c>
      <c r="O100" s="5">
        <v>25.875</v>
      </c>
      <c r="P100" s="5">
        <v>0.026</v>
      </c>
      <c r="Q100" s="5">
        <v>0.144</v>
      </c>
      <c r="R100" s="5">
        <v>41.31</v>
      </c>
      <c r="S100" s="5">
        <v>95.91</v>
      </c>
      <c r="T100" s="5">
        <v>32.805</v>
      </c>
      <c r="U100" s="7">
        <v>1.39</v>
      </c>
    </row>
    <row r="101" spans="2:21" ht="10.5" customHeight="1">
      <c r="B101" s="41"/>
      <c r="C101" s="42"/>
      <c r="D101" s="43"/>
      <c r="E101" s="35" t="s">
        <v>22</v>
      </c>
      <c r="F101" s="35"/>
      <c r="G101" s="36">
        <v>472</v>
      </c>
      <c r="H101" s="36"/>
      <c r="I101" s="8">
        <v>180</v>
      </c>
      <c r="J101" s="5">
        <v>3.916</v>
      </c>
      <c r="K101" s="5">
        <v>5.396</v>
      </c>
      <c r="L101" s="5">
        <v>31.644</v>
      </c>
      <c r="M101" s="6">
        <v>185.04</v>
      </c>
      <c r="N101" s="5">
        <v>0.193</v>
      </c>
      <c r="O101" s="5">
        <v>31.05</v>
      </c>
      <c r="P101" s="5">
        <v>0.031</v>
      </c>
      <c r="Q101" s="5">
        <v>0.172</v>
      </c>
      <c r="R101" s="5">
        <v>49.572</v>
      </c>
      <c r="S101" s="5">
        <v>115.092</v>
      </c>
      <c r="T101" s="5">
        <v>39.366</v>
      </c>
      <c r="U101" s="7">
        <v>1.668</v>
      </c>
    </row>
    <row r="102" spans="2:21" ht="10.5" customHeight="1">
      <c r="B102" s="40" t="s">
        <v>44</v>
      </c>
      <c r="C102" s="40"/>
      <c r="D102" s="40"/>
      <c r="E102" s="35" t="s">
        <v>21</v>
      </c>
      <c r="F102" s="35"/>
      <c r="G102" s="45">
        <v>702</v>
      </c>
      <c r="H102" s="45"/>
      <c r="I102" s="8">
        <v>200</v>
      </c>
      <c r="J102" s="5">
        <v>0.08</v>
      </c>
      <c r="K102" s="5"/>
      <c r="L102" s="5">
        <v>33.552</v>
      </c>
      <c r="M102" s="6">
        <v>127.76</v>
      </c>
      <c r="N102" s="5">
        <v>0.004</v>
      </c>
      <c r="O102" s="5">
        <v>0.72</v>
      </c>
      <c r="P102" s="5"/>
      <c r="Q102" s="5"/>
      <c r="R102" s="5">
        <v>0.48</v>
      </c>
      <c r="S102" s="5">
        <v>2.4</v>
      </c>
      <c r="T102" s="5">
        <v>4</v>
      </c>
      <c r="U102" s="7">
        <v>0.152</v>
      </c>
    </row>
    <row r="103" spans="2:21" ht="10.5" customHeight="1">
      <c r="B103" s="41"/>
      <c r="C103" s="42"/>
      <c r="D103" s="43"/>
      <c r="E103" s="35" t="s">
        <v>22</v>
      </c>
      <c r="F103" s="35"/>
      <c r="G103" s="45">
        <v>702</v>
      </c>
      <c r="H103" s="45"/>
      <c r="I103" s="8">
        <v>200</v>
      </c>
      <c r="J103" s="5">
        <v>0.08</v>
      </c>
      <c r="K103" s="5"/>
      <c r="L103" s="5">
        <v>33.552</v>
      </c>
      <c r="M103" s="6">
        <v>127.76</v>
      </c>
      <c r="N103" s="5">
        <v>0.004</v>
      </c>
      <c r="O103" s="5">
        <v>0.72</v>
      </c>
      <c r="P103" s="5"/>
      <c r="Q103" s="5"/>
      <c r="R103" s="5">
        <v>0.48</v>
      </c>
      <c r="S103" s="5">
        <v>2.4</v>
      </c>
      <c r="T103" s="5">
        <v>4</v>
      </c>
      <c r="U103" s="7">
        <v>0.152</v>
      </c>
    </row>
    <row r="104" spans="2:21" ht="10.5" customHeight="1">
      <c r="B104" s="39" t="s">
        <v>83</v>
      </c>
      <c r="C104" s="40"/>
      <c r="D104" s="40"/>
      <c r="E104" s="35" t="s">
        <v>21</v>
      </c>
      <c r="F104" s="35"/>
      <c r="G104" s="44" t="s">
        <v>93</v>
      </c>
      <c r="H104" s="44"/>
      <c r="I104" s="4">
        <v>20</v>
      </c>
      <c r="J104" s="5">
        <v>1.52</v>
      </c>
      <c r="K104" s="5">
        <v>0.18</v>
      </c>
      <c r="L104" s="5">
        <v>9.94</v>
      </c>
      <c r="M104" s="6">
        <v>45.2</v>
      </c>
      <c r="N104" s="5">
        <v>0.022</v>
      </c>
      <c r="O104" s="5"/>
      <c r="P104" s="5"/>
      <c r="Q104" s="5">
        <v>0.28</v>
      </c>
      <c r="R104" s="5">
        <v>4</v>
      </c>
      <c r="S104" s="5">
        <v>13</v>
      </c>
      <c r="T104" s="5">
        <v>2.8</v>
      </c>
      <c r="U104" s="7">
        <v>0.18</v>
      </c>
    </row>
    <row r="105" spans="2:21" ht="10.5" customHeight="1">
      <c r="B105" s="41"/>
      <c r="C105" s="42"/>
      <c r="D105" s="43"/>
      <c r="E105" s="35" t="s">
        <v>22</v>
      </c>
      <c r="F105" s="35"/>
      <c r="G105" s="44" t="s">
        <v>93</v>
      </c>
      <c r="H105" s="44"/>
      <c r="I105" s="4">
        <v>25</v>
      </c>
      <c r="J105" s="5">
        <v>1.9</v>
      </c>
      <c r="K105" s="5">
        <v>0.25</v>
      </c>
      <c r="L105" s="5">
        <v>12.425</v>
      </c>
      <c r="M105" s="6">
        <v>56.5</v>
      </c>
      <c r="N105" s="5">
        <v>0.028</v>
      </c>
      <c r="O105" s="5"/>
      <c r="P105" s="5"/>
      <c r="Q105" s="5">
        <v>0.42</v>
      </c>
      <c r="R105" s="5">
        <v>5</v>
      </c>
      <c r="S105" s="5">
        <v>16.25</v>
      </c>
      <c r="T105" s="5">
        <v>3.5</v>
      </c>
      <c r="U105" s="7">
        <v>0.225</v>
      </c>
    </row>
    <row r="106" spans="2:21" ht="10.5" customHeight="1">
      <c r="B106" s="39" t="s">
        <v>84</v>
      </c>
      <c r="C106" s="40"/>
      <c r="D106" s="40"/>
      <c r="E106" s="35" t="s">
        <v>21</v>
      </c>
      <c r="F106" s="35"/>
      <c r="G106" s="44" t="s">
        <v>94</v>
      </c>
      <c r="H106" s="44"/>
      <c r="I106" s="4">
        <v>20</v>
      </c>
      <c r="J106" s="5">
        <v>1.102</v>
      </c>
      <c r="K106" s="5">
        <v>0.2</v>
      </c>
      <c r="L106" s="5">
        <v>6.416</v>
      </c>
      <c r="M106" s="6">
        <v>38</v>
      </c>
      <c r="N106" s="5">
        <v>0.016</v>
      </c>
      <c r="O106" s="5"/>
      <c r="P106" s="5"/>
      <c r="Q106" s="5">
        <v>0.28</v>
      </c>
      <c r="R106" s="5">
        <v>4.2</v>
      </c>
      <c r="S106" s="5">
        <v>17.4</v>
      </c>
      <c r="T106" s="5">
        <v>3.8</v>
      </c>
      <c r="U106" s="7">
        <v>0.4</v>
      </c>
    </row>
    <row r="107" spans="2:21" ht="10.5" customHeight="1">
      <c r="B107" s="41"/>
      <c r="C107" s="42"/>
      <c r="D107" s="43"/>
      <c r="E107" s="35" t="s">
        <v>22</v>
      </c>
      <c r="F107" s="35"/>
      <c r="G107" s="44" t="s">
        <v>94</v>
      </c>
      <c r="H107" s="44"/>
      <c r="I107" s="4">
        <v>25</v>
      </c>
      <c r="J107" s="5">
        <v>1.378</v>
      </c>
      <c r="K107" s="5">
        <v>0.25</v>
      </c>
      <c r="L107" s="5">
        <v>8.02</v>
      </c>
      <c r="M107" s="6">
        <v>47.5</v>
      </c>
      <c r="N107" s="5">
        <v>0.02</v>
      </c>
      <c r="O107" s="5"/>
      <c r="P107" s="5"/>
      <c r="Q107" s="5">
        <v>0.42</v>
      </c>
      <c r="R107" s="5">
        <v>5.25</v>
      </c>
      <c r="S107" s="5">
        <v>21.75</v>
      </c>
      <c r="T107" s="5">
        <v>4.75</v>
      </c>
      <c r="U107" s="7">
        <v>0.5</v>
      </c>
    </row>
    <row r="108" spans="2:21" ht="10.5" customHeight="1" thickBot="1">
      <c r="B108" s="51"/>
      <c r="C108" s="51"/>
      <c r="D108" s="51"/>
      <c r="E108" s="52"/>
      <c r="F108" s="52"/>
      <c r="G108" s="52"/>
      <c r="H108" s="52"/>
      <c r="I108" s="9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1"/>
    </row>
    <row r="109" spans="2:21" ht="10.5" customHeight="1">
      <c r="B109" s="64" t="s">
        <v>39</v>
      </c>
      <c r="C109" s="64"/>
      <c r="D109" s="64"/>
      <c r="E109" s="64"/>
      <c r="F109" s="67" t="s">
        <v>18</v>
      </c>
      <c r="G109" s="67"/>
      <c r="H109" s="67"/>
      <c r="I109" s="70" t="s">
        <v>25</v>
      </c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2:21" ht="10.5" customHeight="1">
      <c r="B110" s="65"/>
      <c r="C110" s="66"/>
      <c r="D110" s="66"/>
      <c r="E110" s="66"/>
      <c r="F110" s="68"/>
      <c r="G110" s="69"/>
      <c r="H110" s="69"/>
      <c r="I110" s="71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72"/>
    </row>
    <row r="111" spans="2:21" ht="10.5" customHeight="1">
      <c r="B111" s="40" t="s">
        <v>45</v>
      </c>
      <c r="C111" s="40"/>
      <c r="D111" s="40"/>
      <c r="E111" s="35" t="s">
        <v>21</v>
      </c>
      <c r="F111" s="35"/>
      <c r="G111" s="46">
        <v>23</v>
      </c>
      <c r="H111" s="46"/>
      <c r="I111" s="4">
        <v>60</v>
      </c>
      <c r="J111" s="5">
        <v>0.969</v>
      </c>
      <c r="K111" s="5">
        <v>2.997</v>
      </c>
      <c r="L111" s="5">
        <v>6.156</v>
      </c>
      <c r="M111" s="6">
        <v>54.33</v>
      </c>
      <c r="N111" s="5">
        <v>0.011</v>
      </c>
      <c r="O111" s="5">
        <v>5.7</v>
      </c>
      <c r="P111" s="5"/>
      <c r="Q111" s="5">
        <v>1.34</v>
      </c>
      <c r="R111" s="5">
        <v>21.09</v>
      </c>
      <c r="S111" s="5">
        <v>24.51</v>
      </c>
      <c r="T111" s="5">
        <v>24.51</v>
      </c>
      <c r="U111" s="7">
        <v>0.798</v>
      </c>
    </row>
    <row r="112" spans="2:21" ht="10.5" customHeight="1">
      <c r="B112" s="41"/>
      <c r="C112" s="42"/>
      <c r="D112" s="43"/>
      <c r="E112" s="35" t="s">
        <v>22</v>
      </c>
      <c r="F112" s="35"/>
      <c r="G112" s="46">
        <v>23</v>
      </c>
      <c r="H112" s="46"/>
      <c r="I112" s="8">
        <v>100</v>
      </c>
      <c r="J112" s="5">
        <v>1.615</v>
      </c>
      <c r="K112" s="5">
        <v>4.995</v>
      </c>
      <c r="L112" s="5">
        <v>10.26</v>
      </c>
      <c r="M112" s="6">
        <v>90.55</v>
      </c>
      <c r="N112" s="5">
        <v>0.019</v>
      </c>
      <c r="O112" s="5">
        <v>9.5</v>
      </c>
      <c r="P112" s="5"/>
      <c r="Q112" s="5">
        <v>2.233</v>
      </c>
      <c r="R112" s="5">
        <v>35.15</v>
      </c>
      <c r="S112" s="5">
        <v>40.85</v>
      </c>
      <c r="T112" s="5">
        <v>40.85</v>
      </c>
      <c r="U112" s="7">
        <v>1.33</v>
      </c>
    </row>
    <row r="113" spans="2:21" ht="10.5" customHeight="1">
      <c r="B113" s="40" t="s">
        <v>46</v>
      </c>
      <c r="C113" s="40"/>
      <c r="D113" s="40"/>
      <c r="E113" s="35" t="s">
        <v>21</v>
      </c>
      <c r="F113" s="35"/>
      <c r="G113" s="36">
        <v>139</v>
      </c>
      <c r="H113" s="36"/>
      <c r="I113" s="8">
        <v>250</v>
      </c>
      <c r="J113" s="5">
        <v>2.84</v>
      </c>
      <c r="K113" s="5">
        <v>2.673</v>
      </c>
      <c r="L113" s="5">
        <v>23.945</v>
      </c>
      <c r="M113" s="6">
        <v>180</v>
      </c>
      <c r="N113" s="5">
        <v>0.118</v>
      </c>
      <c r="O113" s="5">
        <v>16.5</v>
      </c>
      <c r="P113" s="5"/>
      <c r="Q113" s="5">
        <v>1.343</v>
      </c>
      <c r="R113" s="5">
        <v>17.5</v>
      </c>
      <c r="S113" s="5">
        <v>63.5</v>
      </c>
      <c r="T113" s="5">
        <v>24.05</v>
      </c>
      <c r="U113" s="7">
        <v>0.887</v>
      </c>
    </row>
    <row r="114" spans="2:21" ht="15" customHeight="1">
      <c r="B114" s="41"/>
      <c r="C114" s="42"/>
      <c r="D114" s="43"/>
      <c r="E114" s="35" t="s">
        <v>22</v>
      </c>
      <c r="F114" s="35"/>
      <c r="G114" s="36">
        <v>139</v>
      </c>
      <c r="H114" s="36"/>
      <c r="I114" s="8">
        <v>250</v>
      </c>
      <c r="J114" s="5">
        <v>2.84</v>
      </c>
      <c r="K114" s="5">
        <v>2.673</v>
      </c>
      <c r="L114" s="5">
        <v>23.945</v>
      </c>
      <c r="M114" s="6">
        <v>200</v>
      </c>
      <c r="N114" s="5">
        <v>0.118</v>
      </c>
      <c r="O114" s="5">
        <v>16.5</v>
      </c>
      <c r="P114" s="5"/>
      <c r="Q114" s="5">
        <v>1.343</v>
      </c>
      <c r="R114" s="5">
        <v>17.5</v>
      </c>
      <c r="S114" s="5">
        <v>63.5</v>
      </c>
      <c r="T114" s="5">
        <v>24.05</v>
      </c>
      <c r="U114" s="7">
        <v>0.887</v>
      </c>
    </row>
    <row r="115" spans="2:21" ht="10.5" customHeight="1">
      <c r="B115" s="40" t="s">
        <v>47</v>
      </c>
      <c r="C115" s="40"/>
      <c r="D115" s="40"/>
      <c r="E115" s="35" t="s">
        <v>21</v>
      </c>
      <c r="F115" s="35"/>
      <c r="G115" s="83">
        <v>893</v>
      </c>
      <c r="H115" s="83"/>
      <c r="I115" s="8">
        <v>150</v>
      </c>
      <c r="J115" s="5">
        <v>10.315</v>
      </c>
      <c r="K115" s="5">
        <v>8.435</v>
      </c>
      <c r="L115" s="5">
        <v>34.129</v>
      </c>
      <c r="M115" s="6">
        <v>295.147</v>
      </c>
      <c r="N115" s="5">
        <v>0.077</v>
      </c>
      <c r="O115" s="5">
        <v>1.434</v>
      </c>
      <c r="P115" s="5">
        <v>0.019</v>
      </c>
      <c r="Q115" s="5">
        <v>2.91</v>
      </c>
      <c r="R115" s="5">
        <v>22.412</v>
      </c>
      <c r="S115" s="5">
        <v>150.786</v>
      </c>
      <c r="T115" s="5">
        <v>25.502</v>
      </c>
      <c r="U115" s="7">
        <v>1.556</v>
      </c>
    </row>
    <row r="116" spans="2:21" ht="10.5" customHeight="1">
      <c r="B116" s="41"/>
      <c r="C116" s="42"/>
      <c r="D116" s="43"/>
      <c r="E116" s="35" t="s">
        <v>22</v>
      </c>
      <c r="F116" s="35"/>
      <c r="G116" s="84">
        <v>893</v>
      </c>
      <c r="H116" s="84"/>
      <c r="I116" s="8">
        <v>200</v>
      </c>
      <c r="J116" s="5">
        <v>13.742</v>
      </c>
      <c r="K116" s="5">
        <v>11.244</v>
      </c>
      <c r="L116" s="5">
        <v>45.518</v>
      </c>
      <c r="M116" s="6">
        <v>326.844</v>
      </c>
      <c r="N116" s="5">
        <v>0.103</v>
      </c>
      <c r="O116" s="5">
        <v>1.94</v>
      </c>
      <c r="P116" s="5">
        <v>0.025</v>
      </c>
      <c r="Q116" s="5">
        <v>3.88</v>
      </c>
      <c r="R116" s="5">
        <v>29.964</v>
      </c>
      <c r="S116" s="5">
        <v>200.972</v>
      </c>
      <c r="T116" s="5">
        <v>34.006</v>
      </c>
      <c r="U116" s="7">
        <v>2.076</v>
      </c>
    </row>
    <row r="117" spans="2:21" ht="10.5" customHeight="1">
      <c r="B117" s="40" t="s">
        <v>24</v>
      </c>
      <c r="C117" s="40"/>
      <c r="D117" s="40"/>
      <c r="E117" s="35" t="s">
        <v>21</v>
      </c>
      <c r="F117" s="35"/>
      <c r="G117" s="36">
        <v>628</v>
      </c>
      <c r="H117" s="36"/>
      <c r="I117" s="8">
        <v>200</v>
      </c>
      <c r="J117" s="5">
        <v>0.2</v>
      </c>
      <c r="K117" s="5">
        <v>0.051</v>
      </c>
      <c r="L117" s="5">
        <v>15.01</v>
      </c>
      <c r="M117" s="6">
        <v>57.267</v>
      </c>
      <c r="N117" s="5"/>
      <c r="O117" s="5">
        <v>0.001</v>
      </c>
      <c r="P117" s="5"/>
      <c r="Q117" s="5"/>
      <c r="R117" s="5">
        <v>0.346</v>
      </c>
      <c r="S117" s="5"/>
      <c r="T117" s="5"/>
      <c r="U117" s="7">
        <v>0.053</v>
      </c>
    </row>
    <row r="118" spans="2:21" ht="10.5" customHeight="1">
      <c r="B118" s="41"/>
      <c r="C118" s="42"/>
      <c r="D118" s="43"/>
      <c r="E118" s="35" t="s">
        <v>22</v>
      </c>
      <c r="F118" s="35"/>
      <c r="G118" s="36">
        <v>628</v>
      </c>
      <c r="H118" s="36"/>
      <c r="I118" s="8">
        <v>200</v>
      </c>
      <c r="J118" s="5">
        <v>0.2</v>
      </c>
      <c r="K118" s="5">
        <v>0.051</v>
      </c>
      <c r="L118" s="5">
        <v>15.01</v>
      </c>
      <c r="M118" s="6">
        <v>57.267</v>
      </c>
      <c r="N118" s="5"/>
      <c r="O118" s="5">
        <v>0.001</v>
      </c>
      <c r="P118" s="5"/>
      <c r="Q118" s="5"/>
      <c r="R118" s="5">
        <v>0.346</v>
      </c>
      <c r="S118" s="5"/>
      <c r="T118" s="5"/>
      <c r="U118" s="7">
        <v>0.053</v>
      </c>
    </row>
    <row r="119" spans="2:21" ht="10.5" customHeight="1">
      <c r="B119" s="25" t="s">
        <v>83</v>
      </c>
      <c r="C119" s="26"/>
      <c r="D119" s="27"/>
      <c r="E119" s="31" t="s">
        <v>21</v>
      </c>
      <c r="F119" s="32"/>
      <c r="G119" s="33" t="s">
        <v>93</v>
      </c>
      <c r="H119" s="34"/>
      <c r="I119" s="4">
        <v>20</v>
      </c>
      <c r="J119" s="5">
        <v>1.52</v>
      </c>
      <c r="K119" s="5">
        <v>0.18</v>
      </c>
      <c r="L119" s="5">
        <v>9.94</v>
      </c>
      <c r="M119" s="6">
        <v>45.2</v>
      </c>
      <c r="N119" s="5">
        <v>0.022</v>
      </c>
      <c r="O119" s="5"/>
      <c r="P119" s="5"/>
      <c r="Q119" s="5">
        <v>0.28</v>
      </c>
      <c r="R119" s="5">
        <v>4</v>
      </c>
      <c r="S119" s="5">
        <v>13</v>
      </c>
      <c r="T119" s="5">
        <v>2.8</v>
      </c>
      <c r="U119" s="7">
        <v>0.18</v>
      </c>
    </row>
    <row r="120" spans="2:21" ht="10.5" customHeight="1">
      <c r="B120" s="28"/>
      <c r="C120" s="29"/>
      <c r="D120" s="30"/>
      <c r="E120" s="31" t="s">
        <v>22</v>
      </c>
      <c r="F120" s="32"/>
      <c r="G120" s="33" t="s">
        <v>93</v>
      </c>
      <c r="H120" s="34"/>
      <c r="I120" s="4">
        <v>30</v>
      </c>
      <c r="J120" s="5">
        <v>2.28</v>
      </c>
      <c r="K120" s="5">
        <v>0.27</v>
      </c>
      <c r="L120" s="5">
        <v>14.91</v>
      </c>
      <c r="M120" s="6">
        <v>67.8</v>
      </c>
      <c r="N120" s="5">
        <v>0.033</v>
      </c>
      <c r="O120" s="5"/>
      <c r="P120" s="5"/>
      <c r="Q120" s="5">
        <v>0.5</v>
      </c>
      <c r="R120" s="5">
        <v>6</v>
      </c>
      <c r="S120" s="5">
        <v>19.5</v>
      </c>
      <c r="T120" s="5">
        <v>4.2</v>
      </c>
      <c r="U120" s="7">
        <v>0.27</v>
      </c>
    </row>
    <row r="121" spans="2:21" ht="10.5" customHeight="1">
      <c r="B121" s="25" t="s">
        <v>84</v>
      </c>
      <c r="C121" s="26"/>
      <c r="D121" s="27"/>
      <c r="E121" s="31" t="s">
        <v>21</v>
      </c>
      <c r="F121" s="32"/>
      <c r="G121" s="33" t="s">
        <v>94</v>
      </c>
      <c r="H121" s="34"/>
      <c r="I121" s="4">
        <v>20</v>
      </c>
      <c r="J121" s="5">
        <v>1.102</v>
      </c>
      <c r="K121" s="5">
        <v>0.2</v>
      </c>
      <c r="L121" s="5">
        <v>6.416</v>
      </c>
      <c r="M121" s="6">
        <v>38</v>
      </c>
      <c r="N121" s="5">
        <v>0.016</v>
      </c>
      <c r="O121" s="5"/>
      <c r="P121" s="5"/>
      <c r="Q121" s="5">
        <v>0.28</v>
      </c>
      <c r="R121" s="5">
        <v>4.2</v>
      </c>
      <c r="S121" s="5">
        <v>17.4</v>
      </c>
      <c r="T121" s="5">
        <v>3.8</v>
      </c>
      <c r="U121" s="7">
        <v>0.4</v>
      </c>
    </row>
    <row r="122" spans="2:21" ht="10.5" customHeight="1">
      <c r="B122" s="28"/>
      <c r="C122" s="29"/>
      <c r="D122" s="30"/>
      <c r="E122" s="31" t="s">
        <v>22</v>
      </c>
      <c r="F122" s="32"/>
      <c r="G122" s="33" t="s">
        <v>94</v>
      </c>
      <c r="H122" s="34"/>
      <c r="I122" s="4">
        <v>30</v>
      </c>
      <c r="J122" s="5">
        <v>1.653</v>
      </c>
      <c r="K122" s="5">
        <v>0.3</v>
      </c>
      <c r="L122" s="5">
        <v>9.624</v>
      </c>
      <c r="M122" s="6">
        <v>57</v>
      </c>
      <c r="N122" s="5">
        <v>0.024</v>
      </c>
      <c r="O122" s="5"/>
      <c r="P122" s="5"/>
      <c r="Q122" s="5">
        <v>0.5</v>
      </c>
      <c r="R122" s="5">
        <v>6.3</v>
      </c>
      <c r="S122" s="5">
        <v>26.1</v>
      </c>
      <c r="T122" s="5">
        <v>5.7</v>
      </c>
      <c r="U122" s="7">
        <v>0.6</v>
      </c>
    </row>
    <row r="123" spans="2:21" ht="10.5" customHeight="1" thickBot="1">
      <c r="B123" s="51"/>
      <c r="C123" s="51"/>
      <c r="D123" s="51"/>
      <c r="E123" s="52"/>
      <c r="F123" s="52"/>
      <c r="G123" s="52"/>
      <c r="H123" s="52"/>
      <c r="I123" s="9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1"/>
    </row>
    <row r="124" ht="10.5" customHeight="1"/>
    <row r="125" spans="2:21" ht="10.5" customHeight="1">
      <c r="B125" s="56" t="s">
        <v>31</v>
      </c>
      <c r="C125" s="48" t="s">
        <v>19</v>
      </c>
      <c r="D125" s="48"/>
      <c r="E125" s="48"/>
      <c r="F125" s="47" t="s">
        <v>21</v>
      </c>
      <c r="G125" s="47"/>
      <c r="H125" s="47"/>
      <c r="I125" s="12">
        <f aca="true" t="shared" si="8" ref="I125:U125">I96+I98+I100+I102+I104+I106</f>
        <v>500</v>
      </c>
      <c r="J125" s="13">
        <f t="shared" si="8"/>
        <v>14.855</v>
      </c>
      <c r="K125" s="13">
        <f t="shared" si="8"/>
        <v>7.906</v>
      </c>
      <c r="L125" s="13">
        <f t="shared" si="8"/>
        <v>81.64999999999999</v>
      </c>
      <c r="M125" s="13">
        <f t="shared" si="8"/>
        <v>446.43399999999997</v>
      </c>
      <c r="N125" s="13">
        <f t="shared" si="8"/>
        <v>0.259</v>
      </c>
      <c r="O125" s="13">
        <f t="shared" si="8"/>
        <v>30.294999999999998</v>
      </c>
      <c r="P125" s="13">
        <f t="shared" si="8"/>
        <v>0.026</v>
      </c>
      <c r="Q125" s="13">
        <f t="shared" si="8"/>
        <v>1.98</v>
      </c>
      <c r="R125" s="13">
        <f t="shared" si="8"/>
        <v>69.53</v>
      </c>
      <c r="S125" s="13">
        <f t="shared" si="8"/>
        <v>152.17000000000002</v>
      </c>
      <c r="T125" s="13">
        <f t="shared" si="8"/>
        <v>82.547</v>
      </c>
      <c r="U125" s="13">
        <f t="shared" si="8"/>
        <v>94.84700000000001</v>
      </c>
    </row>
    <row r="126" spans="2:21" ht="10.5" customHeight="1">
      <c r="B126" s="73"/>
      <c r="C126" s="49"/>
      <c r="D126" s="50"/>
      <c r="E126" s="50"/>
      <c r="F126" s="47" t="s">
        <v>22</v>
      </c>
      <c r="G126" s="47"/>
      <c r="H126" s="47"/>
      <c r="I126" s="12">
        <f>I97+I99+I101+I103+I105+I107</f>
        <v>560</v>
      </c>
      <c r="J126" s="13">
        <f>J97+J99+J101+J103+J105+J107</f>
        <v>18.375</v>
      </c>
      <c r="K126" s="13">
        <f aca="true" t="shared" si="9" ref="K126:U126">K97+K99+K101+K103+K105+K107</f>
        <v>11.338000000000001</v>
      </c>
      <c r="L126" s="13">
        <f t="shared" si="9"/>
        <v>91.143</v>
      </c>
      <c r="M126" s="13">
        <f t="shared" si="9"/>
        <v>529.1289999999999</v>
      </c>
      <c r="N126" s="13">
        <f t="shared" si="9"/>
        <v>0.31100000000000005</v>
      </c>
      <c r="O126" s="13">
        <f t="shared" si="9"/>
        <v>35.47</v>
      </c>
      <c r="P126" s="13">
        <f t="shared" si="9"/>
        <v>0.031</v>
      </c>
      <c r="Q126" s="13">
        <f t="shared" si="9"/>
        <v>3.267</v>
      </c>
      <c r="R126" s="13">
        <f t="shared" si="9"/>
        <v>82.342</v>
      </c>
      <c r="S126" s="13">
        <f t="shared" si="9"/>
        <v>180.952</v>
      </c>
      <c r="T126" s="13">
        <f t="shared" si="9"/>
        <v>97.678</v>
      </c>
      <c r="U126" s="13">
        <f t="shared" si="9"/>
        <v>95.487</v>
      </c>
    </row>
    <row r="127" spans="2:21" ht="10.5" customHeight="1">
      <c r="B127" s="73"/>
      <c r="C127" s="48" t="s">
        <v>25</v>
      </c>
      <c r="D127" s="48"/>
      <c r="E127" s="48"/>
      <c r="F127" s="47" t="s">
        <v>21</v>
      </c>
      <c r="G127" s="47"/>
      <c r="H127" s="47"/>
      <c r="I127" s="12">
        <f>I111+I113+I115+I117+I119+I121</f>
        <v>700</v>
      </c>
      <c r="J127" s="13">
        <f>J111+J113+J115+J117+J119+J121</f>
        <v>16.945999999999998</v>
      </c>
      <c r="K127" s="13">
        <f aca="true" t="shared" si="10" ref="K127:U127">K111+K113+K115+K117+K119+K121</f>
        <v>14.536</v>
      </c>
      <c r="L127" s="13">
        <f t="shared" si="10"/>
        <v>95.59599999999999</v>
      </c>
      <c r="M127" s="13">
        <f t="shared" si="10"/>
        <v>669.9440000000001</v>
      </c>
      <c r="N127" s="13">
        <f t="shared" si="10"/>
        <v>0.244</v>
      </c>
      <c r="O127" s="13">
        <f t="shared" si="10"/>
        <v>23.635</v>
      </c>
      <c r="P127" s="13">
        <f t="shared" si="10"/>
        <v>0.019</v>
      </c>
      <c r="Q127" s="13">
        <f t="shared" si="10"/>
        <v>6.1530000000000005</v>
      </c>
      <c r="R127" s="13">
        <f t="shared" si="10"/>
        <v>69.548</v>
      </c>
      <c r="S127" s="13">
        <f t="shared" si="10"/>
        <v>269.19599999999997</v>
      </c>
      <c r="T127" s="13">
        <f t="shared" si="10"/>
        <v>80.66199999999999</v>
      </c>
      <c r="U127" s="13">
        <f t="shared" si="10"/>
        <v>3.874</v>
      </c>
    </row>
    <row r="128" spans="2:21" ht="10.5" customHeight="1">
      <c r="B128" s="57"/>
      <c r="C128" s="49"/>
      <c r="D128" s="50"/>
      <c r="E128" s="50"/>
      <c r="F128" s="47" t="s">
        <v>22</v>
      </c>
      <c r="G128" s="47"/>
      <c r="H128" s="47"/>
      <c r="I128" s="12">
        <f>I112+I114+I116+I118+I120+I122</f>
        <v>810</v>
      </c>
      <c r="J128" s="13">
        <f>J112+J114+J116+J118+J120+J122</f>
        <v>22.330000000000002</v>
      </c>
      <c r="K128" s="13">
        <f aca="true" t="shared" si="11" ref="K128:U128">K112+K114+K116+K118+K120+K122</f>
        <v>19.532999999999998</v>
      </c>
      <c r="L128" s="13">
        <f t="shared" si="11"/>
        <v>119.267</v>
      </c>
      <c r="M128" s="13">
        <f t="shared" si="11"/>
        <v>799.461</v>
      </c>
      <c r="N128" s="13">
        <f t="shared" si="11"/>
        <v>0.29700000000000004</v>
      </c>
      <c r="O128" s="13">
        <f t="shared" si="11"/>
        <v>27.941000000000003</v>
      </c>
      <c r="P128" s="13">
        <f t="shared" si="11"/>
        <v>0.025</v>
      </c>
      <c r="Q128" s="13">
        <f>Q112+Q114+Q116+Q118+Q120+Q122</f>
        <v>8.456</v>
      </c>
      <c r="R128" s="13">
        <f t="shared" si="11"/>
        <v>95.26</v>
      </c>
      <c r="S128" s="13">
        <f t="shared" si="11"/>
        <v>350.922</v>
      </c>
      <c r="T128" s="13">
        <f t="shared" si="11"/>
        <v>108.80600000000001</v>
      </c>
      <c r="U128" s="13">
        <f t="shared" si="11"/>
        <v>5.215999999999999</v>
      </c>
    </row>
    <row r="129" spans="10:21" ht="10.5" customHeight="1"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ht="10.5" customHeight="1"/>
    <row r="131" s="1" customFormat="1" ht="10.5" customHeight="1">
      <c r="B131" s="1" t="s">
        <v>32</v>
      </c>
    </row>
    <row r="132" ht="10.5" customHeight="1"/>
    <row r="133" spans="2:21" ht="12.75" customHeight="1">
      <c r="B133" s="37" t="s">
        <v>0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ht="10.5" customHeight="1" thickBot="1"/>
    <row r="135" spans="2:21" ht="16.5" customHeight="1" thickBot="1">
      <c r="B135" s="58" t="s">
        <v>1</v>
      </c>
      <c r="C135" s="58"/>
      <c r="D135" s="58"/>
      <c r="E135" s="58"/>
      <c r="F135" s="58"/>
      <c r="G135" s="58" t="s">
        <v>95</v>
      </c>
      <c r="H135" s="58"/>
      <c r="I135" s="58" t="s">
        <v>96</v>
      </c>
      <c r="J135" s="38" t="s">
        <v>2</v>
      </c>
      <c r="K135" s="38"/>
      <c r="L135" s="38"/>
      <c r="M135" s="63" t="s">
        <v>3</v>
      </c>
      <c r="N135" s="38" t="s">
        <v>4</v>
      </c>
      <c r="O135" s="38"/>
      <c r="P135" s="38"/>
      <c r="Q135" s="38"/>
      <c r="R135" s="38" t="s">
        <v>5</v>
      </c>
      <c r="S135" s="38"/>
      <c r="T135" s="38"/>
      <c r="U135" s="38"/>
    </row>
    <row r="136" spans="2:21" ht="15.75" customHeight="1" thickBot="1">
      <c r="B136" s="59"/>
      <c r="C136" s="60"/>
      <c r="D136" s="60"/>
      <c r="E136" s="60"/>
      <c r="F136" s="61"/>
      <c r="G136" s="59"/>
      <c r="H136" s="61"/>
      <c r="I136" s="62"/>
      <c r="J136" s="3" t="s">
        <v>6</v>
      </c>
      <c r="K136" s="3" t="s">
        <v>7</v>
      </c>
      <c r="L136" s="3" t="s">
        <v>8</v>
      </c>
      <c r="M136" s="59"/>
      <c r="N136" s="3" t="s">
        <v>9</v>
      </c>
      <c r="O136" s="3" t="s">
        <v>10</v>
      </c>
      <c r="P136" s="3" t="s">
        <v>11</v>
      </c>
      <c r="Q136" s="3" t="s">
        <v>12</v>
      </c>
      <c r="R136" s="3" t="s">
        <v>13</v>
      </c>
      <c r="S136" s="3" t="s">
        <v>14</v>
      </c>
      <c r="T136" s="3" t="s">
        <v>15</v>
      </c>
      <c r="U136" s="3" t="s">
        <v>16</v>
      </c>
    </row>
    <row r="137" spans="2:21" ht="10.5" customHeight="1">
      <c r="B137" s="64" t="s">
        <v>48</v>
      </c>
      <c r="C137" s="64"/>
      <c r="D137" s="64"/>
      <c r="E137" s="64"/>
      <c r="F137" s="67" t="s">
        <v>18</v>
      </c>
      <c r="G137" s="67"/>
      <c r="H137" s="67"/>
      <c r="I137" s="70" t="s">
        <v>19</v>
      </c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2:21" ht="10.5" customHeight="1">
      <c r="B138" s="65"/>
      <c r="C138" s="66"/>
      <c r="D138" s="66"/>
      <c r="E138" s="66"/>
      <c r="F138" s="68"/>
      <c r="G138" s="69"/>
      <c r="H138" s="69"/>
      <c r="I138" s="71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72"/>
    </row>
    <row r="139" spans="2:21" ht="11.25">
      <c r="B139" s="53" t="s">
        <v>49</v>
      </c>
      <c r="C139" s="54"/>
      <c r="D139" s="55"/>
      <c r="E139" s="35" t="s">
        <v>21</v>
      </c>
      <c r="F139" s="35"/>
      <c r="G139" s="45">
        <v>31</v>
      </c>
      <c r="H139" s="45"/>
      <c r="I139" s="4">
        <v>20</v>
      </c>
      <c r="J139" s="5">
        <v>0.62</v>
      </c>
      <c r="K139" s="5">
        <v>0.4</v>
      </c>
      <c r="L139" s="5">
        <v>1.42</v>
      </c>
      <c r="M139" s="6">
        <v>8.2</v>
      </c>
      <c r="N139" s="5">
        <v>0.022</v>
      </c>
      <c r="O139" s="5">
        <v>2</v>
      </c>
      <c r="P139" s="5"/>
      <c r="Q139" s="5">
        <v>0.24</v>
      </c>
      <c r="R139" s="5">
        <v>3.2</v>
      </c>
      <c r="S139" s="5">
        <v>10.6</v>
      </c>
      <c r="T139" s="5">
        <v>4.2</v>
      </c>
      <c r="U139" s="7">
        <v>0.14</v>
      </c>
    </row>
    <row r="140" spans="2:21" ht="11.25">
      <c r="B140" s="41"/>
      <c r="C140" s="42"/>
      <c r="D140" s="43"/>
      <c r="E140" s="35" t="s">
        <v>22</v>
      </c>
      <c r="F140" s="35"/>
      <c r="G140" s="45">
        <v>31</v>
      </c>
      <c r="H140" s="45"/>
      <c r="I140" s="4">
        <v>30</v>
      </c>
      <c r="J140" s="5">
        <v>0.93</v>
      </c>
      <c r="K140" s="5">
        <v>0.6</v>
      </c>
      <c r="L140" s="5">
        <v>2.13</v>
      </c>
      <c r="M140" s="6">
        <v>12.3</v>
      </c>
      <c r="N140" s="5">
        <v>0.033</v>
      </c>
      <c r="O140" s="5">
        <v>3</v>
      </c>
      <c r="P140" s="5"/>
      <c r="Q140" s="5">
        <v>0.36</v>
      </c>
      <c r="R140" s="5">
        <v>4.8</v>
      </c>
      <c r="S140" s="5">
        <v>15.9</v>
      </c>
      <c r="T140" s="5">
        <v>6.3</v>
      </c>
      <c r="U140" s="7">
        <v>0.21</v>
      </c>
    </row>
    <row r="141" spans="2:21" ht="10.5" customHeight="1">
      <c r="B141" s="39" t="s">
        <v>85</v>
      </c>
      <c r="C141" s="40"/>
      <c r="D141" s="40"/>
      <c r="E141" s="35" t="s">
        <v>21</v>
      </c>
      <c r="F141" s="35"/>
      <c r="G141" s="36">
        <v>428</v>
      </c>
      <c r="H141" s="36"/>
      <c r="I141" s="8">
        <v>90</v>
      </c>
      <c r="J141" s="5">
        <v>8.287</v>
      </c>
      <c r="K141" s="5">
        <v>10.039</v>
      </c>
      <c r="L141" s="5">
        <v>10.509</v>
      </c>
      <c r="M141" s="6">
        <v>135.635</v>
      </c>
      <c r="N141" s="5">
        <v>0.022</v>
      </c>
      <c r="O141" s="5">
        <v>1.15</v>
      </c>
      <c r="P141" s="5">
        <v>0.003</v>
      </c>
      <c r="Q141" s="5">
        <v>1.306</v>
      </c>
      <c r="R141" s="5">
        <v>5.957</v>
      </c>
      <c r="S141" s="5">
        <v>15.412</v>
      </c>
      <c r="T141" s="5">
        <v>4.748</v>
      </c>
      <c r="U141" s="7">
        <v>36.981</v>
      </c>
    </row>
    <row r="142" spans="2:21" ht="10.5" customHeight="1">
      <c r="B142" s="41"/>
      <c r="C142" s="42"/>
      <c r="D142" s="43"/>
      <c r="E142" s="35" t="s">
        <v>22</v>
      </c>
      <c r="F142" s="35"/>
      <c r="G142" s="36">
        <v>428</v>
      </c>
      <c r="H142" s="36"/>
      <c r="I142" s="8">
        <v>100</v>
      </c>
      <c r="J142" s="5">
        <v>11.355</v>
      </c>
      <c r="K142" s="5">
        <v>13.566</v>
      </c>
      <c r="L142" s="5">
        <v>12.415</v>
      </c>
      <c r="M142" s="6">
        <v>176.02</v>
      </c>
      <c r="N142" s="5">
        <v>0.025</v>
      </c>
      <c r="O142" s="5">
        <v>0.97</v>
      </c>
      <c r="P142" s="5">
        <v>0.002</v>
      </c>
      <c r="Q142" s="5">
        <v>1.798</v>
      </c>
      <c r="R142" s="5">
        <v>6.379</v>
      </c>
      <c r="S142" s="5">
        <v>17.384</v>
      </c>
      <c r="T142" s="5">
        <v>4.856</v>
      </c>
      <c r="U142" s="7">
        <v>27.818</v>
      </c>
    </row>
    <row r="143" spans="2:21" ht="10.5" customHeight="1">
      <c r="B143" s="40" t="s">
        <v>23</v>
      </c>
      <c r="C143" s="40"/>
      <c r="D143" s="40"/>
      <c r="E143" s="35" t="s">
        <v>21</v>
      </c>
      <c r="F143" s="35"/>
      <c r="G143" s="36">
        <v>469</v>
      </c>
      <c r="H143" s="36"/>
      <c r="I143" s="8">
        <v>150</v>
      </c>
      <c r="J143" s="5">
        <v>5.365</v>
      </c>
      <c r="K143" s="5">
        <v>4.265</v>
      </c>
      <c r="L143" s="5">
        <v>38.347</v>
      </c>
      <c r="M143" s="6">
        <v>203.79</v>
      </c>
      <c r="N143" s="5">
        <v>0.087</v>
      </c>
      <c r="O143" s="5"/>
      <c r="P143" s="5">
        <v>0.021</v>
      </c>
      <c r="Q143" s="5">
        <v>1.193</v>
      </c>
      <c r="R143" s="5">
        <v>10.427</v>
      </c>
      <c r="S143" s="5">
        <v>45.359</v>
      </c>
      <c r="T143" s="5">
        <v>8.306</v>
      </c>
      <c r="U143" s="7">
        <v>0.622</v>
      </c>
    </row>
    <row r="144" spans="2:21" ht="10.5" customHeight="1">
      <c r="B144" s="41"/>
      <c r="C144" s="42"/>
      <c r="D144" s="43"/>
      <c r="E144" s="35" t="s">
        <v>22</v>
      </c>
      <c r="F144" s="35"/>
      <c r="G144" s="36">
        <v>469</v>
      </c>
      <c r="H144" s="36"/>
      <c r="I144" s="8">
        <v>180</v>
      </c>
      <c r="J144" s="5">
        <v>6.437</v>
      </c>
      <c r="K144" s="5">
        <v>5.117</v>
      </c>
      <c r="L144" s="5">
        <v>46.011</v>
      </c>
      <c r="M144" s="6">
        <v>244.528</v>
      </c>
      <c r="N144" s="5">
        <v>0.105</v>
      </c>
      <c r="O144" s="5"/>
      <c r="P144" s="5">
        <v>0.025</v>
      </c>
      <c r="Q144" s="5">
        <v>1.431</v>
      </c>
      <c r="R144" s="5">
        <v>12.512</v>
      </c>
      <c r="S144" s="5">
        <v>54.426</v>
      </c>
      <c r="T144" s="5">
        <v>9.967</v>
      </c>
      <c r="U144" s="7">
        <v>0.746</v>
      </c>
    </row>
    <row r="145" spans="2:21" ht="10.5" customHeight="1">
      <c r="B145" s="40" t="s">
        <v>50</v>
      </c>
      <c r="C145" s="40"/>
      <c r="D145" s="40"/>
      <c r="E145" s="35" t="s">
        <v>21</v>
      </c>
      <c r="F145" s="35"/>
      <c r="G145" s="46">
        <v>293</v>
      </c>
      <c r="H145" s="46"/>
      <c r="I145" s="8">
        <v>200</v>
      </c>
      <c r="J145" s="5">
        <v>1</v>
      </c>
      <c r="K145" s="5"/>
      <c r="L145" s="5">
        <v>23.4</v>
      </c>
      <c r="M145" s="6">
        <v>94</v>
      </c>
      <c r="N145" s="5">
        <v>0.02</v>
      </c>
      <c r="O145" s="5">
        <v>4</v>
      </c>
      <c r="P145" s="5"/>
      <c r="Q145" s="5"/>
      <c r="R145" s="5">
        <v>16</v>
      </c>
      <c r="S145" s="5">
        <v>18</v>
      </c>
      <c r="T145" s="5">
        <v>10</v>
      </c>
      <c r="U145" s="7">
        <v>0.4</v>
      </c>
    </row>
    <row r="146" spans="2:21" ht="10.5" customHeight="1">
      <c r="B146" s="41"/>
      <c r="C146" s="42"/>
      <c r="D146" s="43"/>
      <c r="E146" s="35" t="s">
        <v>22</v>
      </c>
      <c r="F146" s="35"/>
      <c r="G146" s="46">
        <v>293</v>
      </c>
      <c r="H146" s="46"/>
      <c r="I146" s="8">
        <v>200</v>
      </c>
      <c r="J146" s="5">
        <v>1</v>
      </c>
      <c r="K146" s="5"/>
      <c r="L146" s="5">
        <v>23.4</v>
      </c>
      <c r="M146" s="6">
        <v>94</v>
      </c>
      <c r="N146" s="5">
        <v>0.02</v>
      </c>
      <c r="O146" s="5">
        <v>4</v>
      </c>
      <c r="P146" s="5"/>
      <c r="Q146" s="5"/>
      <c r="R146" s="5">
        <v>16</v>
      </c>
      <c r="S146" s="5">
        <v>18</v>
      </c>
      <c r="T146" s="5">
        <v>10</v>
      </c>
      <c r="U146" s="7">
        <v>0.4</v>
      </c>
    </row>
    <row r="147" spans="2:21" ht="10.5" customHeight="1">
      <c r="B147" s="39" t="s">
        <v>83</v>
      </c>
      <c r="C147" s="40"/>
      <c r="D147" s="40"/>
      <c r="E147" s="35" t="s">
        <v>21</v>
      </c>
      <c r="F147" s="35"/>
      <c r="G147" s="44" t="s">
        <v>93</v>
      </c>
      <c r="H147" s="44"/>
      <c r="I147" s="4">
        <v>20</v>
      </c>
      <c r="J147" s="5">
        <v>1.52</v>
      </c>
      <c r="K147" s="5">
        <v>0.18</v>
      </c>
      <c r="L147" s="5">
        <v>9.94</v>
      </c>
      <c r="M147" s="6">
        <v>45.2</v>
      </c>
      <c r="N147" s="5">
        <v>0.022</v>
      </c>
      <c r="O147" s="5"/>
      <c r="P147" s="5"/>
      <c r="Q147" s="5">
        <v>0.28</v>
      </c>
      <c r="R147" s="5">
        <v>4</v>
      </c>
      <c r="S147" s="5">
        <v>13</v>
      </c>
      <c r="T147" s="5">
        <v>2.8</v>
      </c>
      <c r="U147" s="7">
        <v>0.18</v>
      </c>
    </row>
    <row r="148" spans="2:21" ht="10.5" customHeight="1">
      <c r="B148" s="41"/>
      <c r="C148" s="42"/>
      <c r="D148" s="43"/>
      <c r="E148" s="35" t="s">
        <v>22</v>
      </c>
      <c r="F148" s="35"/>
      <c r="G148" s="44" t="s">
        <v>93</v>
      </c>
      <c r="H148" s="44"/>
      <c r="I148" s="4">
        <v>25</v>
      </c>
      <c r="J148" s="5">
        <v>1.9</v>
      </c>
      <c r="K148" s="5">
        <v>0.25</v>
      </c>
      <c r="L148" s="5">
        <v>12.425</v>
      </c>
      <c r="M148" s="6">
        <v>56.5</v>
      </c>
      <c r="N148" s="5">
        <v>0.028</v>
      </c>
      <c r="O148" s="5"/>
      <c r="P148" s="5"/>
      <c r="Q148" s="5">
        <v>0.42</v>
      </c>
      <c r="R148" s="5">
        <v>5</v>
      </c>
      <c r="S148" s="5">
        <v>16.25</v>
      </c>
      <c r="T148" s="5">
        <v>3.5</v>
      </c>
      <c r="U148" s="7">
        <v>0.225</v>
      </c>
    </row>
    <row r="149" spans="2:21" ht="10.5" customHeight="1">
      <c r="B149" s="39" t="s">
        <v>84</v>
      </c>
      <c r="C149" s="40"/>
      <c r="D149" s="40"/>
      <c r="E149" s="35" t="s">
        <v>21</v>
      </c>
      <c r="F149" s="35"/>
      <c r="G149" s="44" t="s">
        <v>94</v>
      </c>
      <c r="H149" s="44"/>
      <c r="I149" s="4">
        <v>20</v>
      </c>
      <c r="J149" s="5">
        <v>1.102</v>
      </c>
      <c r="K149" s="5">
        <v>0.2</v>
      </c>
      <c r="L149" s="5">
        <v>6.416</v>
      </c>
      <c r="M149" s="6">
        <v>38</v>
      </c>
      <c r="N149" s="5">
        <v>0.016</v>
      </c>
      <c r="O149" s="5"/>
      <c r="P149" s="5"/>
      <c r="Q149" s="5">
        <v>0.28</v>
      </c>
      <c r="R149" s="5">
        <v>4.2</v>
      </c>
      <c r="S149" s="5">
        <v>17.4</v>
      </c>
      <c r="T149" s="5">
        <v>3.8</v>
      </c>
      <c r="U149" s="7">
        <v>0.4</v>
      </c>
    </row>
    <row r="150" spans="2:21" ht="10.5" customHeight="1">
      <c r="B150" s="41"/>
      <c r="C150" s="42"/>
      <c r="D150" s="43"/>
      <c r="E150" s="35" t="s">
        <v>22</v>
      </c>
      <c r="F150" s="35"/>
      <c r="G150" s="44" t="s">
        <v>94</v>
      </c>
      <c r="H150" s="44"/>
      <c r="I150" s="4">
        <v>25</v>
      </c>
      <c r="J150" s="5">
        <v>1.378</v>
      </c>
      <c r="K150" s="5">
        <v>0.25</v>
      </c>
      <c r="L150" s="5">
        <v>8.02</v>
      </c>
      <c r="M150" s="6">
        <v>47.5</v>
      </c>
      <c r="N150" s="5">
        <v>0.02</v>
      </c>
      <c r="O150" s="5"/>
      <c r="P150" s="5"/>
      <c r="Q150" s="5">
        <v>0.42</v>
      </c>
      <c r="R150" s="5">
        <v>5.25</v>
      </c>
      <c r="S150" s="5">
        <v>21.75</v>
      </c>
      <c r="T150" s="5">
        <v>4.75</v>
      </c>
      <c r="U150" s="7">
        <v>0.5</v>
      </c>
    </row>
    <row r="151" spans="2:21" ht="10.5" customHeight="1" thickBot="1">
      <c r="B151" s="51"/>
      <c r="C151" s="51"/>
      <c r="D151" s="51"/>
      <c r="E151" s="52"/>
      <c r="F151" s="52"/>
      <c r="G151" s="52"/>
      <c r="H151" s="52"/>
      <c r="I151" s="9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1"/>
    </row>
    <row r="152" spans="2:21" ht="10.5" customHeight="1">
      <c r="B152" s="64" t="s">
        <v>48</v>
      </c>
      <c r="C152" s="64"/>
      <c r="D152" s="64"/>
      <c r="E152" s="64"/>
      <c r="F152" s="67" t="s">
        <v>18</v>
      </c>
      <c r="G152" s="67"/>
      <c r="H152" s="67"/>
      <c r="I152" s="70" t="s">
        <v>25</v>
      </c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2:21" ht="10.5" customHeight="1">
      <c r="B153" s="65"/>
      <c r="C153" s="66"/>
      <c r="D153" s="66"/>
      <c r="E153" s="66"/>
      <c r="F153" s="68"/>
      <c r="G153" s="69"/>
      <c r="H153" s="69"/>
      <c r="I153" s="71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72"/>
    </row>
    <row r="154" spans="2:21" ht="10.5" customHeight="1">
      <c r="B154" s="40" t="s">
        <v>51</v>
      </c>
      <c r="C154" s="40"/>
      <c r="D154" s="40"/>
      <c r="E154" s="35" t="s">
        <v>21</v>
      </c>
      <c r="F154" s="35"/>
      <c r="G154" s="82">
        <v>37</v>
      </c>
      <c r="H154" s="82"/>
      <c r="I154" s="4">
        <v>60</v>
      </c>
      <c r="J154" s="5">
        <v>1.276</v>
      </c>
      <c r="K154" s="5">
        <v>1.836</v>
      </c>
      <c r="L154" s="5">
        <v>7.317</v>
      </c>
      <c r="M154" s="6">
        <v>49.219</v>
      </c>
      <c r="N154" s="5">
        <v>0.044</v>
      </c>
      <c r="O154" s="5">
        <v>7.078</v>
      </c>
      <c r="P154" s="5"/>
      <c r="Q154" s="5">
        <v>0.813</v>
      </c>
      <c r="R154" s="5">
        <v>12.707</v>
      </c>
      <c r="S154" s="5">
        <v>28.457</v>
      </c>
      <c r="T154" s="5">
        <v>10.584</v>
      </c>
      <c r="U154" s="7">
        <v>0.533</v>
      </c>
    </row>
    <row r="155" spans="2:21" ht="10.5" customHeight="1">
      <c r="B155" s="41"/>
      <c r="C155" s="42"/>
      <c r="D155" s="43"/>
      <c r="E155" s="35" t="s">
        <v>22</v>
      </c>
      <c r="F155" s="35"/>
      <c r="G155" s="82">
        <v>37</v>
      </c>
      <c r="H155" s="82"/>
      <c r="I155" s="8">
        <v>100</v>
      </c>
      <c r="J155" s="5">
        <v>2.126</v>
      </c>
      <c r="K155" s="5">
        <v>3.06</v>
      </c>
      <c r="L155" s="5">
        <v>12.196</v>
      </c>
      <c r="M155" s="6">
        <v>82.032</v>
      </c>
      <c r="N155" s="5">
        <v>0.073</v>
      </c>
      <c r="O155" s="5">
        <v>11.796</v>
      </c>
      <c r="P155" s="5"/>
      <c r="Q155" s="5">
        <v>1.354</v>
      </c>
      <c r="R155" s="5">
        <v>21.177</v>
      </c>
      <c r="S155" s="5">
        <v>47.427</v>
      </c>
      <c r="T155" s="5">
        <v>17.639</v>
      </c>
      <c r="U155" s="7">
        <v>0.888</v>
      </c>
    </row>
    <row r="156" spans="2:21" ht="10.5" customHeight="1">
      <c r="B156" s="40" t="s">
        <v>52</v>
      </c>
      <c r="C156" s="40"/>
      <c r="D156" s="40"/>
      <c r="E156" s="35" t="s">
        <v>21</v>
      </c>
      <c r="F156" s="35"/>
      <c r="G156" s="36">
        <v>110</v>
      </c>
      <c r="H156" s="36"/>
      <c r="I156" s="8">
        <v>210</v>
      </c>
      <c r="J156" s="5">
        <v>1.833</v>
      </c>
      <c r="K156" s="5">
        <v>5.522</v>
      </c>
      <c r="L156" s="5">
        <v>11.708</v>
      </c>
      <c r="M156" s="6">
        <v>96.08</v>
      </c>
      <c r="N156" s="5">
        <v>0.048</v>
      </c>
      <c r="O156" s="5">
        <v>16.83</v>
      </c>
      <c r="P156" s="5">
        <v>0.006</v>
      </c>
      <c r="Q156" s="5">
        <v>1.819</v>
      </c>
      <c r="R156" s="5">
        <v>37.9</v>
      </c>
      <c r="S156" s="5">
        <v>45.972</v>
      </c>
      <c r="T156" s="5">
        <v>27.12</v>
      </c>
      <c r="U156" s="7">
        <v>56.044</v>
      </c>
    </row>
    <row r="157" spans="2:21" ht="15" customHeight="1">
      <c r="B157" s="41"/>
      <c r="C157" s="42"/>
      <c r="D157" s="43"/>
      <c r="E157" s="35" t="s">
        <v>22</v>
      </c>
      <c r="F157" s="35"/>
      <c r="G157" s="36">
        <v>110</v>
      </c>
      <c r="H157" s="36"/>
      <c r="I157" s="8">
        <v>260</v>
      </c>
      <c r="J157" s="5">
        <v>2.217</v>
      </c>
      <c r="K157" s="5">
        <v>6.528</v>
      </c>
      <c r="L157" s="5">
        <v>14.562</v>
      </c>
      <c r="M157" s="6">
        <v>117.2</v>
      </c>
      <c r="N157" s="5">
        <v>0.06</v>
      </c>
      <c r="O157" s="5">
        <v>21.025</v>
      </c>
      <c r="P157" s="5">
        <v>0.006</v>
      </c>
      <c r="Q157" s="5">
        <v>2.27</v>
      </c>
      <c r="R157" s="5">
        <v>45.125</v>
      </c>
      <c r="S157" s="5">
        <v>55.915</v>
      </c>
      <c r="T157" s="5">
        <v>33.65</v>
      </c>
      <c r="U157" s="7">
        <v>70.053</v>
      </c>
    </row>
    <row r="158" spans="2:21" ht="10.5" customHeight="1">
      <c r="B158" s="40" t="s">
        <v>53</v>
      </c>
      <c r="C158" s="40"/>
      <c r="D158" s="40"/>
      <c r="E158" s="35" t="s">
        <v>21</v>
      </c>
      <c r="F158" s="35"/>
      <c r="G158" s="46">
        <v>202</v>
      </c>
      <c r="H158" s="46"/>
      <c r="I158" s="4">
        <v>90</v>
      </c>
      <c r="J158" s="5">
        <v>6.802</v>
      </c>
      <c r="K158" s="5">
        <v>7.114</v>
      </c>
      <c r="L158" s="5">
        <v>9.623</v>
      </c>
      <c r="M158" s="6">
        <v>121.904</v>
      </c>
      <c r="N158" s="5">
        <v>0.022</v>
      </c>
      <c r="O158" s="5">
        <v>2.46</v>
      </c>
      <c r="P158" s="5">
        <v>0.003</v>
      </c>
      <c r="Q158" s="5">
        <v>1.306</v>
      </c>
      <c r="R158" s="5">
        <v>8.822</v>
      </c>
      <c r="S158" s="5">
        <v>20.641</v>
      </c>
      <c r="T158" s="5">
        <v>5.957</v>
      </c>
      <c r="U158" s="7">
        <v>37.071</v>
      </c>
    </row>
    <row r="159" spans="2:21" ht="10.5" customHeight="1">
      <c r="B159" s="41"/>
      <c r="C159" s="42"/>
      <c r="D159" s="43"/>
      <c r="E159" s="35" t="s">
        <v>22</v>
      </c>
      <c r="F159" s="35"/>
      <c r="G159" s="46">
        <v>202</v>
      </c>
      <c r="H159" s="46"/>
      <c r="I159" s="8">
        <v>100</v>
      </c>
      <c r="J159" s="5">
        <v>9.301</v>
      </c>
      <c r="K159" s="5">
        <v>9.414</v>
      </c>
      <c r="L159" s="5">
        <v>11.784</v>
      </c>
      <c r="M159" s="6">
        <v>158.764</v>
      </c>
      <c r="N159" s="5">
        <v>0.027</v>
      </c>
      <c r="O159" s="5">
        <v>2.82</v>
      </c>
      <c r="P159" s="5">
        <v>0.002</v>
      </c>
      <c r="Q159" s="5">
        <v>1.798</v>
      </c>
      <c r="R159" s="5">
        <v>10.677</v>
      </c>
      <c r="S159" s="5">
        <v>25.617</v>
      </c>
      <c r="T159" s="5">
        <v>6.746</v>
      </c>
      <c r="U159" s="7">
        <v>27.956</v>
      </c>
    </row>
    <row r="160" spans="2:21" ht="10.5" customHeight="1">
      <c r="B160" s="40" t="s">
        <v>54</v>
      </c>
      <c r="C160" s="40"/>
      <c r="D160" s="40"/>
      <c r="E160" s="35" t="s">
        <v>21</v>
      </c>
      <c r="F160" s="35"/>
      <c r="G160" s="36">
        <v>463</v>
      </c>
      <c r="H160" s="36"/>
      <c r="I160" s="8">
        <v>150</v>
      </c>
      <c r="J160" s="5">
        <v>7.716</v>
      </c>
      <c r="K160" s="5">
        <v>5.384</v>
      </c>
      <c r="L160" s="5">
        <v>41.323</v>
      </c>
      <c r="M160" s="6">
        <v>232.585</v>
      </c>
      <c r="N160" s="5">
        <v>0.255</v>
      </c>
      <c r="O160" s="5"/>
      <c r="P160" s="5">
        <v>0.021</v>
      </c>
      <c r="Q160" s="5">
        <v>4.16</v>
      </c>
      <c r="R160" s="5">
        <v>30.396</v>
      </c>
      <c r="S160" s="5">
        <v>154.621</v>
      </c>
      <c r="T160" s="5">
        <v>0.158</v>
      </c>
      <c r="U160" s="7">
        <v>2.985</v>
      </c>
    </row>
    <row r="161" spans="2:21" ht="10.5" customHeight="1">
      <c r="B161" s="41"/>
      <c r="C161" s="42"/>
      <c r="D161" s="43"/>
      <c r="E161" s="35" t="s">
        <v>22</v>
      </c>
      <c r="F161" s="35"/>
      <c r="G161" s="36">
        <v>463</v>
      </c>
      <c r="H161" s="36"/>
      <c r="I161" s="8">
        <v>180</v>
      </c>
      <c r="J161" s="5">
        <v>9.255</v>
      </c>
      <c r="K161" s="5">
        <v>6.46</v>
      </c>
      <c r="L161" s="5">
        <v>49.561</v>
      </c>
      <c r="M161" s="6">
        <v>278.971</v>
      </c>
      <c r="N161" s="5">
        <v>0.306</v>
      </c>
      <c r="O161" s="5"/>
      <c r="P161" s="5">
        <v>0.025</v>
      </c>
      <c r="Q161" s="5">
        <v>4.989</v>
      </c>
      <c r="R161" s="5">
        <v>36.456</v>
      </c>
      <c r="S161" s="5">
        <v>185.444</v>
      </c>
      <c r="T161" s="5">
        <v>0.189</v>
      </c>
      <c r="U161" s="7">
        <v>3.58</v>
      </c>
    </row>
    <row r="162" spans="2:21" ht="10.5" customHeight="1">
      <c r="B162" s="40" t="s">
        <v>55</v>
      </c>
      <c r="C162" s="40"/>
      <c r="D162" s="40"/>
      <c r="E162" s="35" t="s">
        <v>21</v>
      </c>
      <c r="F162" s="35"/>
      <c r="G162" s="46">
        <v>289</v>
      </c>
      <c r="H162" s="46"/>
      <c r="I162" s="8">
        <v>180</v>
      </c>
      <c r="J162" s="5">
        <v>0.72</v>
      </c>
      <c r="K162" s="5"/>
      <c r="L162" s="5">
        <v>24.273</v>
      </c>
      <c r="M162" s="6">
        <v>96.705</v>
      </c>
      <c r="N162" s="5">
        <v>0.027</v>
      </c>
      <c r="O162" s="5">
        <v>216</v>
      </c>
      <c r="P162" s="5"/>
      <c r="Q162" s="5">
        <v>0.308</v>
      </c>
      <c r="R162" s="5">
        <v>12.15</v>
      </c>
      <c r="S162" s="5">
        <v>3.6</v>
      </c>
      <c r="T162" s="5">
        <v>3.6</v>
      </c>
      <c r="U162" s="7">
        <v>5.081</v>
      </c>
    </row>
    <row r="163" spans="2:21" ht="10.5" customHeight="1">
      <c r="B163" s="41"/>
      <c r="C163" s="42"/>
      <c r="D163" s="43"/>
      <c r="E163" s="35" t="s">
        <v>22</v>
      </c>
      <c r="F163" s="35"/>
      <c r="G163" s="46">
        <v>289</v>
      </c>
      <c r="H163" s="46"/>
      <c r="I163" s="8">
        <v>180</v>
      </c>
      <c r="J163" s="5">
        <v>0.72</v>
      </c>
      <c r="K163" s="5"/>
      <c r="L163" s="5">
        <v>24.273</v>
      </c>
      <c r="M163" s="6">
        <v>96.705</v>
      </c>
      <c r="N163" s="5">
        <v>0.027</v>
      </c>
      <c r="O163" s="5">
        <v>216</v>
      </c>
      <c r="P163" s="5"/>
      <c r="Q163" s="5">
        <v>0.308</v>
      </c>
      <c r="R163" s="5">
        <v>12.15</v>
      </c>
      <c r="S163" s="5">
        <v>3.6</v>
      </c>
      <c r="T163" s="5">
        <v>3.6</v>
      </c>
      <c r="U163" s="7">
        <v>5.081</v>
      </c>
    </row>
    <row r="164" spans="2:21" ht="10.5" customHeight="1">
      <c r="B164" s="25" t="s">
        <v>83</v>
      </c>
      <c r="C164" s="26"/>
      <c r="D164" s="27"/>
      <c r="E164" s="31" t="s">
        <v>21</v>
      </c>
      <c r="F164" s="32"/>
      <c r="G164" s="33" t="s">
        <v>93</v>
      </c>
      <c r="H164" s="34"/>
      <c r="I164" s="4">
        <v>20</v>
      </c>
      <c r="J164" s="5">
        <v>1.52</v>
      </c>
      <c r="K164" s="5">
        <v>0.18</v>
      </c>
      <c r="L164" s="5">
        <v>9.94</v>
      </c>
      <c r="M164" s="6">
        <v>45.2</v>
      </c>
      <c r="N164" s="5">
        <v>0.022</v>
      </c>
      <c r="O164" s="5"/>
      <c r="P164" s="5"/>
      <c r="Q164" s="5">
        <v>0.28</v>
      </c>
      <c r="R164" s="5">
        <v>4</v>
      </c>
      <c r="S164" s="5">
        <v>13</v>
      </c>
      <c r="T164" s="5">
        <v>2.8</v>
      </c>
      <c r="U164" s="7">
        <v>0.18</v>
      </c>
    </row>
    <row r="165" spans="2:21" ht="10.5" customHeight="1">
      <c r="B165" s="28"/>
      <c r="C165" s="29"/>
      <c r="D165" s="30"/>
      <c r="E165" s="31" t="s">
        <v>22</v>
      </c>
      <c r="F165" s="32"/>
      <c r="G165" s="33" t="s">
        <v>93</v>
      </c>
      <c r="H165" s="34"/>
      <c r="I165" s="4">
        <v>30</v>
      </c>
      <c r="J165" s="5">
        <v>2.28</v>
      </c>
      <c r="K165" s="5">
        <v>0.27</v>
      </c>
      <c r="L165" s="5">
        <v>14.91</v>
      </c>
      <c r="M165" s="6">
        <v>67.8</v>
      </c>
      <c r="N165" s="5">
        <v>0.033</v>
      </c>
      <c r="O165" s="5"/>
      <c r="P165" s="5"/>
      <c r="Q165" s="5">
        <v>0.5</v>
      </c>
      <c r="R165" s="5">
        <v>6</v>
      </c>
      <c r="S165" s="5">
        <v>19.5</v>
      </c>
      <c r="T165" s="5">
        <v>4.2</v>
      </c>
      <c r="U165" s="7">
        <v>0.27</v>
      </c>
    </row>
    <row r="166" spans="2:21" ht="10.5" customHeight="1">
      <c r="B166" s="25" t="s">
        <v>84</v>
      </c>
      <c r="C166" s="26"/>
      <c r="D166" s="27"/>
      <c r="E166" s="31" t="s">
        <v>21</v>
      </c>
      <c r="F166" s="32"/>
      <c r="G166" s="33" t="s">
        <v>94</v>
      </c>
      <c r="H166" s="34"/>
      <c r="I166" s="4">
        <v>20</v>
      </c>
      <c r="J166" s="5">
        <v>1.102</v>
      </c>
      <c r="K166" s="5">
        <v>0.2</v>
      </c>
      <c r="L166" s="5">
        <v>6.416</v>
      </c>
      <c r="M166" s="6">
        <v>38</v>
      </c>
      <c r="N166" s="5">
        <v>0.016</v>
      </c>
      <c r="O166" s="5"/>
      <c r="P166" s="5"/>
      <c r="Q166" s="5">
        <v>0.28</v>
      </c>
      <c r="R166" s="5">
        <v>4.2</v>
      </c>
      <c r="S166" s="5">
        <v>17.4</v>
      </c>
      <c r="T166" s="5">
        <v>3.8</v>
      </c>
      <c r="U166" s="7">
        <v>0.4</v>
      </c>
    </row>
    <row r="167" spans="2:21" ht="10.5" customHeight="1">
      <c r="B167" s="28"/>
      <c r="C167" s="29"/>
      <c r="D167" s="30"/>
      <c r="E167" s="31" t="s">
        <v>22</v>
      </c>
      <c r="F167" s="32"/>
      <c r="G167" s="33" t="s">
        <v>94</v>
      </c>
      <c r="H167" s="34"/>
      <c r="I167" s="4">
        <v>30</v>
      </c>
      <c r="J167" s="5">
        <v>1.653</v>
      </c>
      <c r="K167" s="5">
        <v>0.3</v>
      </c>
      <c r="L167" s="5">
        <v>9.624</v>
      </c>
      <c r="M167" s="6">
        <v>57</v>
      </c>
      <c r="N167" s="5">
        <v>0.024</v>
      </c>
      <c r="O167" s="5"/>
      <c r="P167" s="5"/>
      <c r="Q167" s="5">
        <v>0.5</v>
      </c>
      <c r="R167" s="5">
        <v>6.3</v>
      </c>
      <c r="S167" s="5">
        <v>26.1</v>
      </c>
      <c r="T167" s="5">
        <v>5.7</v>
      </c>
      <c r="U167" s="7">
        <v>0.6</v>
      </c>
    </row>
    <row r="168" spans="2:21" ht="10.5" customHeight="1" thickBot="1">
      <c r="B168" s="51"/>
      <c r="C168" s="51"/>
      <c r="D168" s="51"/>
      <c r="E168" s="52"/>
      <c r="F168" s="52"/>
      <c r="G168" s="52"/>
      <c r="H168" s="52"/>
      <c r="I168" s="9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1"/>
    </row>
    <row r="169" ht="10.5" customHeight="1"/>
    <row r="170" spans="2:21" ht="10.5" customHeight="1">
      <c r="B170" s="56" t="s">
        <v>31</v>
      </c>
      <c r="C170" s="48" t="s">
        <v>19</v>
      </c>
      <c r="D170" s="48"/>
      <c r="E170" s="48"/>
      <c r="F170" s="47" t="s">
        <v>21</v>
      </c>
      <c r="G170" s="47"/>
      <c r="H170" s="47"/>
      <c r="I170" s="12">
        <f>I141+I143+I145+I147+I149+I139</f>
        <v>500</v>
      </c>
      <c r="J170" s="13">
        <f>J141+J143+J145+J147+J149+J139</f>
        <v>17.894000000000002</v>
      </c>
      <c r="K170" s="13">
        <f aca="true" t="shared" si="12" ref="K170:U170">K141+K143+K145+K147+K149+K139</f>
        <v>15.083999999999998</v>
      </c>
      <c r="L170" s="13">
        <f t="shared" si="12"/>
        <v>90.032</v>
      </c>
      <c r="M170" s="13">
        <f t="shared" si="12"/>
        <v>524.825</v>
      </c>
      <c r="N170" s="13">
        <f t="shared" si="12"/>
        <v>0.18899999999999997</v>
      </c>
      <c r="O170" s="13">
        <f>O141+O143+O145+O147+O149+O139</f>
        <v>7.15</v>
      </c>
      <c r="P170" s="13">
        <f t="shared" si="12"/>
        <v>0.024</v>
      </c>
      <c r="Q170" s="13">
        <f t="shared" si="12"/>
        <v>3.2990000000000004</v>
      </c>
      <c r="R170" s="13">
        <f t="shared" si="12"/>
        <v>43.784000000000006</v>
      </c>
      <c r="S170" s="13">
        <f t="shared" si="12"/>
        <v>119.77099999999999</v>
      </c>
      <c r="T170" s="13">
        <f t="shared" si="12"/>
        <v>33.854</v>
      </c>
      <c r="U170" s="13">
        <f t="shared" si="12"/>
        <v>38.723</v>
      </c>
    </row>
    <row r="171" spans="2:21" ht="10.5" customHeight="1">
      <c r="B171" s="73"/>
      <c r="C171" s="49"/>
      <c r="D171" s="50"/>
      <c r="E171" s="50"/>
      <c r="F171" s="47" t="s">
        <v>22</v>
      </c>
      <c r="G171" s="47"/>
      <c r="H171" s="47"/>
      <c r="I171" s="12">
        <f>I142+I144+I146+I148+I150+I140</f>
        <v>560</v>
      </c>
      <c r="J171" s="13">
        <f aca="true" t="shared" si="13" ref="J171:U171">J142+J144+J146+J148+J150+J140</f>
        <v>23</v>
      </c>
      <c r="K171" s="13">
        <f t="shared" si="13"/>
        <v>19.783</v>
      </c>
      <c r="L171" s="13">
        <f t="shared" si="13"/>
        <v>104.40099999999998</v>
      </c>
      <c r="M171" s="13">
        <f t="shared" si="13"/>
        <v>630.848</v>
      </c>
      <c r="N171" s="13">
        <f t="shared" si="13"/>
        <v>0.23099999999999998</v>
      </c>
      <c r="O171" s="13">
        <f t="shared" si="13"/>
        <v>7.97</v>
      </c>
      <c r="P171" s="13">
        <f t="shared" si="13"/>
        <v>0.027000000000000003</v>
      </c>
      <c r="Q171" s="13">
        <f t="shared" si="13"/>
        <v>4.429</v>
      </c>
      <c r="R171" s="13">
        <f t="shared" si="13"/>
        <v>49.940999999999995</v>
      </c>
      <c r="S171" s="13">
        <f t="shared" si="13"/>
        <v>143.71</v>
      </c>
      <c r="T171" s="13">
        <f t="shared" si="13"/>
        <v>39.373</v>
      </c>
      <c r="U171" s="13">
        <f t="shared" si="13"/>
        <v>29.899</v>
      </c>
    </row>
    <row r="172" spans="2:21" ht="10.5" customHeight="1">
      <c r="B172" s="73"/>
      <c r="C172" s="48" t="s">
        <v>25</v>
      </c>
      <c r="D172" s="48"/>
      <c r="E172" s="48"/>
      <c r="F172" s="47" t="s">
        <v>21</v>
      </c>
      <c r="G172" s="47"/>
      <c r="H172" s="47"/>
      <c r="I172" s="12">
        <f>I154+I156+I158+I160+I162+I164+I166</f>
        <v>730</v>
      </c>
      <c r="J172" s="13">
        <f aca="true" t="shared" si="14" ref="J172:U172">J154+J156+J158+J160+J162+J164+J166</f>
        <v>20.968999999999998</v>
      </c>
      <c r="K172" s="13">
        <f t="shared" si="14"/>
        <v>20.236</v>
      </c>
      <c r="L172" s="13">
        <f t="shared" si="14"/>
        <v>110.6</v>
      </c>
      <c r="M172" s="13">
        <f t="shared" si="14"/>
        <v>679.6930000000001</v>
      </c>
      <c r="N172" s="13">
        <f t="shared" si="14"/>
        <v>0.43400000000000005</v>
      </c>
      <c r="O172" s="13">
        <f t="shared" si="14"/>
        <v>242.368</v>
      </c>
      <c r="P172" s="13">
        <f t="shared" si="14"/>
        <v>0.030000000000000002</v>
      </c>
      <c r="Q172" s="13">
        <f t="shared" si="14"/>
        <v>8.965999999999998</v>
      </c>
      <c r="R172" s="13">
        <f t="shared" si="14"/>
        <v>110.17500000000001</v>
      </c>
      <c r="S172" s="13">
        <f t="shared" si="14"/>
        <v>283.691</v>
      </c>
      <c r="T172" s="13">
        <f t="shared" si="14"/>
        <v>54.019</v>
      </c>
      <c r="U172" s="13">
        <f t="shared" si="14"/>
        <v>102.29400000000001</v>
      </c>
    </row>
    <row r="173" spans="2:21" ht="10.5" customHeight="1">
      <c r="B173" s="57"/>
      <c r="C173" s="49"/>
      <c r="D173" s="50"/>
      <c r="E173" s="50"/>
      <c r="F173" s="47" t="s">
        <v>22</v>
      </c>
      <c r="G173" s="47"/>
      <c r="H173" s="47"/>
      <c r="I173" s="12">
        <f>I155+I157+I159+I161+I163+I165+I167</f>
        <v>880</v>
      </c>
      <c r="J173" s="13">
        <f aca="true" t="shared" si="15" ref="J173:U173">J155+J157+J159+J161+J163+J165+J167</f>
        <v>27.552</v>
      </c>
      <c r="K173" s="13">
        <f t="shared" si="15"/>
        <v>26.032</v>
      </c>
      <c r="L173" s="13">
        <f t="shared" si="15"/>
        <v>136.91</v>
      </c>
      <c r="M173" s="13">
        <f t="shared" si="15"/>
        <v>858.472</v>
      </c>
      <c r="N173" s="13">
        <f t="shared" si="15"/>
        <v>0.55</v>
      </c>
      <c r="O173" s="13">
        <f t="shared" si="15"/>
        <v>251.641</v>
      </c>
      <c r="P173" s="13">
        <f t="shared" si="15"/>
        <v>0.033</v>
      </c>
      <c r="Q173" s="13">
        <f t="shared" si="15"/>
        <v>11.719000000000001</v>
      </c>
      <c r="R173" s="13">
        <f t="shared" si="15"/>
        <v>137.885</v>
      </c>
      <c r="S173" s="13">
        <f t="shared" si="15"/>
        <v>363.60300000000007</v>
      </c>
      <c r="T173" s="13">
        <f t="shared" si="15"/>
        <v>71.724</v>
      </c>
      <c r="U173" s="13">
        <f t="shared" si="15"/>
        <v>108.428</v>
      </c>
    </row>
    <row r="174" ht="10.5" customHeight="1"/>
    <row r="175" ht="10.5" customHeight="1"/>
    <row r="176" s="1" customFormat="1" ht="10.5" customHeight="1">
      <c r="B176" s="1" t="s">
        <v>32</v>
      </c>
    </row>
    <row r="177" ht="10.5" customHeight="1"/>
    <row r="178" spans="2:21" ht="12.75" customHeight="1">
      <c r="B178" s="37" t="s">
        <v>0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ht="10.5" customHeight="1" thickBot="1"/>
    <row r="180" spans="2:21" ht="16.5" customHeight="1" thickBot="1">
      <c r="B180" s="58" t="s">
        <v>1</v>
      </c>
      <c r="C180" s="58"/>
      <c r="D180" s="58"/>
      <c r="E180" s="58"/>
      <c r="F180" s="58"/>
      <c r="G180" s="58" t="s">
        <v>95</v>
      </c>
      <c r="H180" s="58"/>
      <c r="I180" s="58" t="s">
        <v>96</v>
      </c>
      <c r="J180" s="38" t="s">
        <v>2</v>
      </c>
      <c r="K180" s="38"/>
      <c r="L180" s="38"/>
      <c r="M180" s="63" t="s">
        <v>3</v>
      </c>
      <c r="N180" s="38" t="s">
        <v>4</v>
      </c>
      <c r="O180" s="38"/>
      <c r="P180" s="38"/>
      <c r="Q180" s="38"/>
      <c r="R180" s="38" t="s">
        <v>5</v>
      </c>
      <c r="S180" s="38"/>
      <c r="T180" s="38"/>
      <c r="U180" s="38"/>
    </row>
    <row r="181" spans="2:21" ht="15.75" customHeight="1" thickBot="1">
      <c r="B181" s="59"/>
      <c r="C181" s="60"/>
      <c r="D181" s="60"/>
      <c r="E181" s="60"/>
      <c r="F181" s="61"/>
      <c r="G181" s="59"/>
      <c r="H181" s="61"/>
      <c r="I181" s="62"/>
      <c r="J181" s="3" t="s">
        <v>6</v>
      </c>
      <c r="K181" s="3" t="s">
        <v>7</v>
      </c>
      <c r="L181" s="3" t="s">
        <v>8</v>
      </c>
      <c r="M181" s="59"/>
      <c r="N181" s="3" t="s">
        <v>9</v>
      </c>
      <c r="O181" s="3" t="s">
        <v>10</v>
      </c>
      <c r="P181" s="3" t="s">
        <v>11</v>
      </c>
      <c r="Q181" s="3" t="s">
        <v>12</v>
      </c>
      <c r="R181" s="3" t="s">
        <v>13</v>
      </c>
      <c r="S181" s="3" t="s">
        <v>14</v>
      </c>
      <c r="T181" s="3" t="s">
        <v>15</v>
      </c>
      <c r="U181" s="3" t="s">
        <v>16</v>
      </c>
    </row>
    <row r="182" spans="2:21" ht="10.5" customHeight="1">
      <c r="B182" s="64" t="s">
        <v>56</v>
      </c>
      <c r="C182" s="64"/>
      <c r="D182" s="64"/>
      <c r="E182" s="64"/>
      <c r="F182" s="67" t="s">
        <v>18</v>
      </c>
      <c r="G182" s="67"/>
      <c r="H182" s="67"/>
      <c r="I182" s="70" t="s">
        <v>19</v>
      </c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</row>
    <row r="183" spans="2:21" ht="10.5" customHeight="1">
      <c r="B183" s="65"/>
      <c r="C183" s="66"/>
      <c r="D183" s="66"/>
      <c r="E183" s="66"/>
      <c r="F183" s="68"/>
      <c r="G183" s="69"/>
      <c r="H183" s="69"/>
      <c r="I183" s="71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72"/>
    </row>
    <row r="184" spans="2:21" ht="10.5" customHeight="1">
      <c r="B184" s="53" t="s">
        <v>57</v>
      </c>
      <c r="C184" s="54"/>
      <c r="D184" s="55"/>
      <c r="E184" s="35" t="s">
        <v>21</v>
      </c>
      <c r="F184" s="35"/>
      <c r="G184" s="74">
        <v>24</v>
      </c>
      <c r="H184" s="74"/>
      <c r="I184" s="8">
        <v>150</v>
      </c>
      <c r="J184" s="5">
        <v>0.6</v>
      </c>
      <c r="K184" s="5"/>
      <c r="L184" s="5">
        <v>14.7</v>
      </c>
      <c r="M184" s="6">
        <v>57</v>
      </c>
      <c r="N184" s="5"/>
      <c r="O184" s="5"/>
      <c r="P184" s="5"/>
      <c r="Q184" s="5"/>
      <c r="R184" s="5"/>
      <c r="S184" s="5"/>
      <c r="T184" s="5"/>
      <c r="U184" s="7"/>
    </row>
    <row r="185" spans="2:21" ht="10.5" customHeight="1">
      <c r="B185" s="41"/>
      <c r="C185" s="42"/>
      <c r="D185" s="43"/>
      <c r="E185" s="35" t="s">
        <v>22</v>
      </c>
      <c r="F185" s="35"/>
      <c r="G185" s="74">
        <v>24</v>
      </c>
      <c r="H185" s="74"/>
      <c r="I185" s="8">
        <v>150</v>
      </c>
      <c r="J185" s="5">
        <v>0.6</v>
      </c>
      <c r="K185" s="5"/>
      <c r="L185" s="5">
        <v>14.7</v>
      </c>
      <c r="M185" s="6">
        <v>57</v>
      </c>
      <c r="N185" s="5"/>
      <c r="O185" s="5"/>
      <c r="P185" s="5"/>
      <c r="Q185" s="5"/>
      <c r="R185" s="5"/>
      <c r="S185" s="5"/>
      <c r="T185" s="5"/>
      <c r="U185" s="7"/>
    </row>
    <row r="186" spans="2:21" ht="10.5" customHeight="1">
      <c r="B186" s="40" t="s">
        <v>58</v>
      </c>
      <c r="C186" s="40"/>
      <c r="D186" s="40"/>
      <c r="E186" s="35" t="s">
        <v>21</v>
      </c>
      <c r="F186" s="35"/>
      <c r="G186" s="46">
        <v>114</v>
      </c>
      <c r="H186" s="46"/>
      <c r="I186" s="8">
        <v>160</v>
      </c>
      <c r="J186" s="5">
        <v>3.586</v>
      </c>
      <c r="K186" s="5">
        <v>5.844</v>
      </c>
      <c r="L186" s="5">
        <v>29.73</v>
      </c>
      <c r="M186" s="6">
        <v>242</v>
      </c>
      <c r="N186" s="5">
        <v>0.019</v>
      </c>
      <c r="O186" s="5"/>
      <c r="P186" s="5">
        <v>0.02</v>
      </c>
      <c r="Q186" s="5">
        <v>0.293</v>
      </c>
      <c r="R186" s="5">
        <v>6.919</v>
      </c>
      <c r="S186" s="5">
        <v>23.407</v>
      </c>
      <c r="T186" s="5">
        <v>5.001</v>
      </c>
      <c r="U186" s="7">
        <v>0.452</v>
      </c>
    </row>
    <row r="187" spans="2:21" ht="12.75" customHeight="1">
      <c r="B187" s="41"/>
      <c r="C187" s="42"/>
      <c r="D187" s="43"/>
      <c r="E187" s="35" t="s">
        <v>22</v>
      </c>
      <c r="F187" s="35"/>
      <c r="G187" s="44" t="s">
        <v>100</v>
      </c>
      <c r="H187" s="44"/>
      <c r="I187" s="8">
        <v>210</v>
      </c>
      <c r="J187" s="5">
        <v>4.76</v>
      </c>
      <c r="K187" s="5">
        <v>6.584</v>
      </c>
      <c r="L187" s="5">
        <v>37.963</v>
      </c>
      <c r="M187" s="6">
        <v>290</v>
      </c>
      <c r="N187" s="5">
        <v>0.025</v>
      </c>
      <c r="O187" s="5"/>
      <c r="P187" s="5">
        <v>0.02</v>
      </c>
      <c r="Q187" s="5">
        <v>0.352</v>
      </c>
      <c r="R187" s="5">
        <v>8.792</v>
      </c>
      <c r="S187" s="5">
        <v>30.786</v>
      </c>
      <c r="T187" s="5">
        <v>6.618</v>
      </c>
      <c r="U187" s="7">
        <v>0.594</v>
      </c>
    </row>
    <row r="188" spans="2:21" ht="10.5" customHeight="1">
      <c r="B188" s="40" t="s">
        <v>36</v>
      </c>
      <c r="C188" s="40"/>
      <c r="D188" s="40"/>
      <c r="E188" s="35" t="s">
        <v>21</v>
      </c>
      <c r="F188" s="35"/>
      <c r="G188" s="74">
        <v>629</v>
      </c>
      <c r="H188" s="74"/>
      <c r="I188" s="8">
        <v>187</v>
      </c>
      <c r="J188" s="5">
        <v>0.243</v>
      </c>
      <c r="K188" s="5">
        <v>0.046</v>
      </c>
      <c r="L188" s="5">
        <v>13.761</v>
      </c>
      <c r="M188" s="6">
        <v>53.71</v>
      </c>
      <c r="N188" s="5">
        <v>0.003</v>
      </c>
      <c r="O188" s="5">
        <v>2.801</v>
      </c>
      <c r="P188" s="5"/>
      <c r="Q188" s="5"/>
      <c r="R188" s="5">
        <v>3.111</v>
      </c>
      <c r="S188" s="5">
        <v>1.54</v>
      </c>
      <c r="T188" s="5">
        <v>0.84</v>
      </c>
      <c r="U188" s="7">
        <v>0.09</v>
      </c>
    </row>
    <row r="189" spans="2:21" ht="10.5" customHeight="1">
      <c r="B189" s="41"/>
      <c r="C189" s="42"/>
      <c r="D189" s="43"/>
      <c r="E189" s="35" t="s">
        <v>22</v>
      </c>
      <c r="F189" s="35"/>
      <c r="G189" s="74">
        <v>629</v>
      </c>
      <c r="H189" s="74"/>
      <c r="I189" s="8">
        <v>187</v>
      </c>
      <c r="J189" s="5">
        <v>0.243</v>
      </c>
      <c r="K189" s="5">
        <v>0.046</v>
      </c>
      <c r="L189" s="5">
        <v>13.761</v>
      </c>
      <c r="M189" s="6">
        <v>53.71</v>
      </c>
      <c r="N189" s="5">
        <v>0.003</v>
      </c>
      <c r="O189" s="5">
        <v>2.801</v>
      </c>
      <c r="P189" s="5"/>
      <c r="Q189" s="5"/>
      <c r="R189" s="5">
        <v>3.111</v>
      </c>
      <c r="S189" s="5">
        <v>1.54</v>
      </c>
      <c r="T189" s="5">
        <v>0.84</v>
      </c>
      <c r="U189" s="7">
        <v>0.09</v>
      </c>
    </row>
    <row r="190" spans="2:21" ht="10.5" customHeight="1">
      <c r="B190" s="40" t="s">
        <v>60</v>
      </c>
      <c r="C190" s="40"/>
      <c r="D190" s="40"/>
      <c r="E190" s="35" t="s">
        <v>21</v>
      </c>
      <c r="F190" s="35"/>
      <c r="G190" s="44" t="s">
        <v>97</v>
      </c>
      <c r="H190" s="44"/>
      <c r="I190" s="4">
        <v>40</v>
      </c>
      <c r="J190" s="5">
        <v>2.96</v>
      </c>
      <c r="K190" s="5">
        <v>1.16</v>
      </c>
      <c r="L190" s="5">
        <v>20.56</v>
      </c>
      <c r="M190" s="6">
        <v>94</v>
      </c>
      <c r="N190" s="5">
        <v>0.06</v>
      </c>
      <c r="O190" s="5"/>
      <c r="P190" s="5"/>
      <c r="Q190" s="5">
        <v>1</v>
      </c>
      <c r="R190" s="5">
        <v>10</v>
      </c>
      <c r="S190" s="5">
        <v>32.8</v>
      </c>
      <c r="T190" s="5">
        <v>13.2</v>
      </c>
      <c r="U190" s="7">
        <v>0.6</v>
      </c>
    </row>
    <row r="191" spans="2:21" ht="10.5" customHeight="1">
      <c r="B191" s="41"/>
      <c r="C191" s="42"/>
      <c r="D191" s="43"/>
      <c r="E191" s="35" t="s">
        <v>22</v>
      </c>
      <c r="F191" s="35"/>
      <c r="G191" s="44" t="s">
        <v>97</v>
      </c>
      <c r="H191" s="44"/>
      <c r="I191" s="4">
        <v>50</v>
      </c>
      <c r="J191" s="5">
        <v>3.7</v>
      </c>
      <c r="K191" s="5">
        <v>1.45</v>
      </c>
      <c r="L191" s="5">
        <v>25.7</v>
      </c>
      <c r="M191" s="6">
        <v>117</v>
      </c>
      <c r="N191" s="5">
        <v>0.075</v>
      </c>
      <c r="O191" s="5"/>
      <c r="P191" s="5"/>
      <c r="Q191" s="5">
        <v>1.25</v>
      </c>
      <c r="R191" s="5">
        <v>12.5</v>
      </c>
      <c r="S191" s="5">
        <v>41</v>
      </c>
      <c r="T191" s="5">
        <v>16.5</v>
      </c>
      <c r="U191" s="7">
        <v>0.75</v>
      </c>
    </row>
    <row r="192" spans="2:21" ht="10.5" customHeight="1" thickBot="1">
      <c r="B192" s="51"/>
      <c r="C192" s="51"/>
      <c r="D192" s="51"/>
      <c r="E192" s="52"/>
      <c r="F192" s="52"/>
      <c r="G192" s="52"/>
      <c r="H192" s="52"/>
      <c r="I192" s="9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1"/>
    </row>
    <row r="193" spans="2:21" ht="10.5" customHeight="1">
      <c r="B193" s="64" t="s">
        <v>56</v>
      </c>
      <c r="C193" s="64"/>
      <c r="D193" s="64"/>
      <c r="E193" s="64"/>
      <c r="F193" s="67" t="s">
        <v>18</v>
      </c>
      <c r="G193" s="67"/>
      <c r="H193" s="67"/>
      <c r="I193" s="70" t="s">
        <v>25</v>
      </c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</row>
    <row r="194" spans="2:21" ht="10.5" customHeight="1">
      <c r="B194" s="65"/>
      <c r="C194" s="66"/>
      <c r="D194" s="66"/>
      <c r="E194" s="66"/>
      <c r="F194" s="68"/>
      <c r="G194" s="69"/>
      <c r="H194" s="69"/>
      <c r="I194" s="71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72"/>
    </row>
    <row r="195" spans="2:21" ht="10.5" customHeight="1">
      <c r="B195" s="40" t="s">
        <v>81</v>
      </c>
      <c r="C195" s="40"/>
      <c r="D195" s="40"/>
      <c r="E195" s="35" t="s">
        <v>21</v>
      </c>
      <c r="F195" s="35"/>
      <c r="G195" s="45">
        <v>62</v>
      </c>
      <c r="H195" s="45"/>
      <c r="I195" s="4">
        <v>60</v>
      </c>
      <c r="J195" s="5">
        <v>0.929</v>
      </c>
      <c r="K195" s="5">
        <v>3.003</v>
      </c>
      <c r="L195" s="5">
        <v>5.968</v>
      </c>
      <c r="M195" s="6">
        <v>53.564</v>
      </c>
      <c r="N195" s="5">
        <v>0.032</v>
      </c>
      <c r="O195" s="5">
        <v>23.95</v>
      </c>
      <c r="P195" s="5"/>
      <c r="Q195" s="5">
        <v>1.298</v>
      </c>
      <c r="R195" s="5">
        <v>24.878</v>
      </c>
      <c r="S195" s="5">
        <v>17.963</v>
      </c>
      <c r="T195" s="5">
        <v>9.848</v>
      </c>
      <c r="U195" s="7">
        <v>0.489</v>
      </c>
    </row>
    <row r="196" spans="2:21" ht="14.25" customHeight="1">
      <c r="B196" s="41"/>
      <c r="C196" s="42"/>
      <c r="D196" s="43"/>
      <c r="E196" s="35" t="s">
        <v>22</v>
      </c>
      <c r="F196" s="35"/>
      <c r="G196" s="45">
        <v>62</v>
      </c>
      <c r="H196" s="45"/>
      <c r="I196" s="8">
        <v>100</v>
      </c>
      <c r="J196" s="5">
        <v>1.55</v>
      </c>
      <c r="K196" s="5">
        <v>5.005</v>
      </c>
      <c r="L196" s="5">
        <v>9.951</v>
      </c>
      <c r="M196" s="6">
        <v>89.292</v>
      </c>
      <c r="N196" s="5">
        <v>0.053</v>
      </c>
      <c r="O196" s="5">
        <v>39.95</v>
      </c>
      <c r="P196" s="5"/>
      <c r="Q196" s="5">
        <v>2.163</v>
      </c>
      <c r="R196" s="5">
        <v>41.494</v>
      </c>
      <c r="S196" s="5">
        <v>29.959</v>
      </c>
      <c r="T196" s="5">
        <v>16.424</v>
      </c>
      <c r="U196" s="7">
        <v>0.816</v>
      </c>
    </row>
    <row r="197" spans="2:21" ht="10.5" customHeight="1">
      <c r="B197" s="40" t="s">
        <v>61</v>
      </c>
      <c r="C197" s="40"/>
      <c r="D197" s="40"/>
      <c r="E197" s="35" t="s">
        <v>21</v>
      </c>
      <c r="F197" s="35"/>
      <c r="G197" s="46">
        <v>42</v>
      </c>
      <c r="H197" s="46"/>
      <c r="I197" s="8">
        <v>210</v>
      </c>
      <c r="J197" s="5">
        <v>2.288</v>
      </c>
      <c r="K197" s="5">
        <v>5.588</v>
      </c>
      <c r="L197" s="5">
        <v>16.298</v>
      </c>
      <c r="M197" s="6">
        <v>116.572</v>
      </c>
      <c r="N197" s="5">
        <v>0.085</v>
      </c>
      <c r="O197" s="5">
        <v>12.85</v>
      </c>
      <c r="P197" s="5">
        <v>0.006</v>
      </c>
      <c r="Q197" s="5">
        <v>1.771</v>
      </c>
      <c r="R197" s="5">
        <v>24.28</v>
      </c>
      <c r="S197" s="5">
        <v>54</v>
      </c>
      <c r="T197" s="5">
        <v>19.24</v>
      </c>
      <c r="U197" s="7">
        <v>0.808</v>
      </c>
    </row>
    <row r="198" spans="2:21" ht="13.5" customHeight="1">
      <c r="B198" s="41"/>
      <c r="C198" s="42"/>
      <c r="D198" s="43"/>
      <c r="E198" s="35" t="s">
        <v>22</v>
      </c>
      <c r="F198" s="35"/>
      <c r="G198" s="46">
        <v>42</v>
      </c>
      <c r="H198" s="46"/>
      <c r="I198" s="8">
        <v>260</v>
      </c>
      <c r="J198" s="5">
        <v>2.785</v>
      </c>
      <c r="K198" s="5">
        <v>6.61</v>
      </c>
      <c r="L198" s="5">
        <v>20.3</v>
      </c>
      <c r="M198" s="6">
        <v>142.815</v>
      </c>
      <c r="N198" s="5">
        <v>0.106</v>
      </c>
      <c r="O198" s="5">
        <v>16.05</v>
      </c>
      <c r="P198" s="5">
        <v>0.006</v>
      </c>
      <c r="Q198" s="5">
        <v>2.211</v>
      </c>
      <c r="R198" s="5">
        <v>28.1</v>
      </c>
      <c r="S198" s="5">
        <v>65.95</v>
      </c>
      <c r="T198" s="5">
        <v>23.8</v>
      </c>
      <c r="U198" s="7">
        <v>1.007</v>
      </c>
    </row>
    <row r="199" spans="2:21" ht="11.25" customHeight="1">
      <c r="B199" s="40" t="s">
        <v>74</v>
      </c>
      <c r="C199" s="40"/>
      <c r="D199" s="40"/>
      <c r="E199" s="35" t="s">
        <v>21</v>
      </c>
      <c r="F199" s="35"/>
      <c r="G199" s="45">
        <v>520</v>
      </c>
      <c r="H199" s="45"/>
      <c r="I199" s="4">
        <v>90</v>
      </c>
      <c r="J199" s="5">
        <v>7.348</v>
      </c>
      <c r="K199" s="5">
        <v>6.052</v>
      </c>
      <c r="L199" s="5">
        <v>5.042</v>
      </c>
      <c r="M199" s="6">
        <v>269.992</v>
      </c>
      <c r="N199" s="5">
        <v>0.006</v>
      </c>
      <c r="O199" s="5">
        <v>0.96</v>
      </c>
      <c r="P199" s="5">
        <v>0.003</v>
      </c>
      <c r="Q199" s="5">
        <v>1.306</v>
      </c>
      <c r="R199" s="5">
        <v>2.764</v>
      </c>
      <c r="S199" s="5">
        <v>5.192</v>
      </c>
      <c r="T199" s="5">
        <v>2.472</v>
      </c>
      <c r="U199" s="7">
        <v>36.838</v>
      </c>
    </row>
    <row r="200" spans="2:21" ht="12.75" customHeight="1">
      <c r="B200" s="41"/>
      <c r="C200" s="42"/>
      <c r="D200" s="43"/>
      <c r="E200" s="35" t="s">
        <v>22</v>
      </c>
      <c r="F200" s="35"/>
      <c r="G200" s="45">
        <v>520</v>
      </c>
      <c r="H200" s="45"/>
      <c r="I200" s="8">
        <v>100</v>
      </c>
      <c r="J200" s="5">
        <v>9.261</v>
      </c>
      <c r="K200" s="5">
        <v>7.799</v>
      </c>
      <c r="L200" s="5">
        <v>5.094</v>
      </c>
      <c r="M200" s="6">
        <v>341.525</v>
      </c>
      <c r="N200" s="5">
        <v>0.004</v>
      </c>
      <c r="O200" s="5">
        <v>0.72</v>
      </c>
      <c r="P200" s="5">
        <v>0.002</v>
      </c>
      <c r="Q200" s="5">
        <v>1.798</v>
      </c>
      <c r="R200" s="5">
        <v>2.073</v>
      </c>
      <c r="S200" s="5">
        <v>3.894</v>
      </c>
      <c r="T200" s="5">
        <v>1.854</v>
      </c>
      <c r="U200" s="7">
        <v>27.628</v>
      </c>
    </row>
    <row r="201" spans="2:21" ht="10.5" customHeight="1">
      <c r="B201" s="40" t="s">
        <v>63</v>
      </c>
      <c r="C201" s="40"/>
      <c r="D201" s="40"/>
      <c r="E201" s="35" t="s">
        <v>21</v>
      </c>
      <c r="F201" s="35"/>
      <c r="G201" s="45">
        <v>251</v>
      </c>
      <c r="H201" s="45"/>
      <c r="I201" s="8">
        <v>150</v>
      </c>
      <c r="J201" s="5">
        <v>3.675</v>
      </c>
      <c r="K201" s="5">
        <v>11.419</v>
      </c>
      <c r="L201" s="5">
        <v>35.22</v>
      </c>
      <c r="M201" s="6">
        <v>250.013</v>
      </c>
      <c r="N201" s="5">
        <v>0.215</v>
      </c>
      <c r="O201" s="5">
        <v>35.625</v>
      </c>
      <c r="P201" s="5"/>
      <c r="Q201" s="5">
        <v>4.787</v>
      </c>
      <c r="R201" s="5">
        <v>23.4</v>
      </c>
      <c r="S201" s="5">
        <v>108.525</v>
      </c>
      <c r="T201" s="5">
        <v>43.575</v>
      </c>
      <c r="U201" s="7">
        <v>1.622</v>
      </c>
    </row>
    <row r="202" spans="2:21" ht="10.5" customHeight="1">
      <c r="B202" s="41"/>
      <c r="C202" s="42"/>
      <c r="D202" s="43"/>
      <c r="E202" s="35" t="s">
        <v>22</v>
      </c>
      <c r="F202" s="35"/>
      <c r="G202" s="45">
        <v>251</v>
      </c>
      <c r="H202" s="45"/>
      <c r="I202" s="8">
        <v>180</v>
      </c>
      <c r="J202" s="5">
        <v>4.41</v>
      </c>
      <c r="K202" s="5">
        <v>13.703</v>
      </c>
      <c r="L202" s="5">
        <v>42.264</v>
      </c>
      <c r="M202" s="6">
        <v>300.015</v>
      </c>
      <c r="N202" s="5">
        <v>0.258</v>
      </c>
      <c r="O202" s="5">
        <v>42.75</v>
      </c>
      <c r="P202" s="5"/>
      <c r="Q202" s="5">
        <v>5.745</v>
      </c>
      <c r="R202" s="5">
        <v>28.08</v>
      </c>
      <c r="S202" s="5">
        <v>130.23</v>
      </c>
      <c r="T202" s="5">
        <v>52.29</v>
      </c>
      <c r="U202" s="7">
        <v>1.946</v>
      </c>
    </row>
    <row r="203" spans="2:21" ht="10.5" customHeight="1">
      <c r="B203" s="40" t="s">
        <v>30</v>
      </c>
      <c r="C203" s="40"/>
      <c r="D203" s="40"/>
      <c r="E203" s="35" t="s">
        <v>21</v>
      </c>
      <c r="F203" s="35"/>
      <c r="G203" s="46">
        <v>283</v>
      </c>
      <c r="H203" s="46"/>
      <c r="I203" s="8">
        <v>180</v>
      </c>
      <c r="J203" s="5">
        <v>0.878</v>
      </c>
      <c r="K203" s="5"/>
      <c r="L203" s="5">
        <v>32.139</v>
      </c>
      <c r="M203" s="6">
        <v>126.104</v>
      </c>
      <c r="N203" s="5">
        <v>0.005</v>
      </c>
      <c r="O203" s="5">
        <v>0.549</v>
      </c>
      <c r="P203" s="5"/>
      <c r="Q203" s="5"/>
      <c r="R203" s="5">
        <v>30.74</v>
      </c>
      <c r="S203" s="5">
        <v>21.137</v>
      </c>
      <c r="T203" s="5">
        <v>16.47</v>
      </c>
      <c r="U203" s="7">
        <v>4.158</v>
      </c>
    </row>
    <row r="204" spans="2:21" ht="10.5" customHeight="1">
      <c r="B204" s="41"/>
      <c r="C204" s="42"/>
      <c r="D204" s="43"/>
      <c r="E204" s="35" t="s">
        <v>22</v>
      </c>
      <c r="F204" s="35"/>
      <c r="G204" s="46">
        <v>283</v>
      </c>
      <c r="H204" s="46"/>
      <c r="I204" s="8">
        <v>180</v>
      </c>
      <c r="J204" s="5">
        <v>0.878</v>
      </c>
      <c r="K204" s="5"/>
      <c r="L204" s="5">
        <v>32.139</v>
      </c>
      <c r="M204" s="6">
        <v>126.104</v>
      </c>
      <c r="N204" s="5">
        <v>0.005</v>
      </c>
      <c r="O204" s="5">
        <v>0.549</v>
      </c>
      <c r="P204" s="5"/>
      <c r="Q204" s="5"/>
      <c r="R204" s="5">
        <v>30.74</v>
      </c>
      <c r="S204" s="5">
        <v>21.137</v>
      </c>
      <c r="T204" s="5">
        <v>16.47</v>
      </c>
      <c r="U204" s="7">
        <v>4.158</v>
      </c>
    </row>
    <row r="205" spans="2:21" ht="10.5" customHeight="1">
      <c r="B205" s="25" t="s">
        <v>83</v>
      </c>
      <c r="C205" s="26"/>
      <c r="D205" s="27"/>
      <c r="E205" s="31" t="s">
        <v>21</v>
      </c>
      <c r="F205" s="32"/>
      <c r="G205" s="33" t="s">
        <v>93</v>
      </c>
      <c r="H205" s="34"/>
      <c r="I205" s="4">
        <v>20</v>
      </c>
      <c r="J205" s="5">
        <v>1.52</v>
      </c>
      <c r="K205" s="5">
        <v>0.18</v>
      </c>
      <c r="L205" s="5">
        <v>9.94</v>
      </c>
      <c r="M205" s="6">
        <v>45.2</v>
      </c>
      <c r="N205" s="5">
        <v>0.022</v>
      </c>
      <c r="O205" s="5"/>
      <c r="P205" s="5"/>
      <c r="Q205" s="5">
        <v>0.28</v>
      </c>
      <c r="R205" s="5">
        <v>4</v>
      </c>
      <c r="S205" s="5">
        <v>13</v>
      </c>
      <c r="T205" s="5">
        <v>2.8</v>
      </c>
      <c r="U205" s="7">
        <v>0.18</v>
      </c>
    </row>
    <row r="206" spans="2:21" ht="10.5" customHeight="1">
      <c r="B206" s="28"/>
      <c r="C206" s="29"/>
      <c r="D206" s="30"/>
      <c r="E206" s="31" t="s">
        <v>22</v>
      </c>
      <c r="F206" s="32"/>
      <c r="G206" s="33" t="s">
        <v>93</v>
      </c>
      <c r="H206" s="34"/>
      <c r="I206" s="4">
        <v>30</v>
      </c>
      <c r="J206" s="5">
        <v>2.28</v>
      </c>
      <c r="K206" s="5">
        <v>0.27</v>
      </c>
      <c r="L206" s="5">
        <v>14.91</v>
      </c>
      <c r="M206" s="6">
        <v>67.8</v>
      </c>
      <c r="N206" s="5">
        <v>0.033</v>
      </c>
      <c r="O206" s="5"/>
      <c r="P206" s="5"/>
      <c r="Q206" s="5">
        <v>0.5</v>
      </c>
      <c r="R206" s="5">
        <v>6</v>
      </c>
      <c r="S206" s="5">
        <v>19.5</v>
      </c>
      <c r="T206" s="5">
        <v>4.2</v>
      </c>
      <c r="U206" s="7">
        <v>0.27</v>
      </c>
    </row>
    <row r="207" spans="2:21" ht="10.5" customHeight="1">
      <c r="B207" s="25" t="s">
        <v>84</v>
      </c>
      <c r="C207" s="26"/>
      <c r="D207" s="27"/>
      <c r="E207" s="31" t="s">
        <v>21</v>
      </c>
      <c r="F207" s="32"/>
      <c r="G207" s="33" t="s">
        <v>94</v>
      </c>
      <c r="H207" s="34"/>
      <c r="I207" s="4">
        <v>20</v>
      </c>
      <c r="J207" s="5">
        <v>1.102</v>
      </c>
      <c r="K207" s="5">
        <v>0.2</v>
      </c>
      <c r="L207" s="5">
        <v>6.416</v>
      </c>
      <c r="M207" s="6">
        <v>38</v>
      </c>
      <c r="N207" s="5">
        <v>0.016</v>
      </c>
      <c r="O207" s="5"/>
      <c r="P207" s="5"/>
      <c r="Q207" s="5">
        <v>0.28</v>
      </c>
      <c r="R207" s="5">
        <v>4.2</v>
      </c>
      <c r="S207" s="5">
        <v>17.4</v>
      </c>
      <c r="T207" s="5">
        <v>3.8</v>
      </c>
      <c r="U207" s="7">
        <v>0.4</v>
      </c>
    </row>
    <row r="208" spans="2:21" ht="10.5" customHeight="1">
      <c r="B208" s="28"/>
      <c r="C208" s="29"/>
      <c r="D208" s="30"/>
      <c r="E208" s="31" t="s">
        <v>22</v>
      </c>
      <c r="F208" s="32"/>
      <c r="G208" s="33" t="s">
        <v>94</v>
      </c>
      <c r="H208" s="34"/>
      <c r="I208" s="4">
        <v>30</v>
      </c>
      <c r="J208" s="5">
        <v>1.653</v>
      </c>
      <c r="K208" s="5">
        <v>0.3</v>
      </c>
      <c r="L208" s="5">
        <v>9.624</v>
      </c>
      <c r="M208" s="6">
        <v>57</v>
      </c>
      <c r="N208" s="5">
        <v>0.024</v>
      </c>
      <c r="O208" s="5"/>
      <c r="P208" s="5"/>
      <c r="Q208" s="5">
        <v>0.5</v>
      </c>
      <c r="R208" s="5">
        <v>6.3</v>
      </c>
      <c r="S208" s="5">
        <v>26.1</v>
      </c>
      <c r="T208" s="5">
        <v>5.7</v>
      </c>
      <c r="U208" s="7">
        <v>0.6</v>
      </c>
    </row>
    <row r="209" spans="2:21" ht="10.5" customHeight="1" thickBot="1">
      <c r="B209" s="51"/>
      <c r="C209" s="51"/>
      <c r="D209" s="51"/>
      <c r="E209" s="52"/>
      <c r="F209" s="52"/>
      <c r="G209" s="52"/>
      <c r="H209" s="52"/>
      <c r="I209" s="9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1"/>
    </row>
    <row r="210" ht="10.5" customHeight="1"/>
    <row r="211" spans="2:21" ht="10.5" customHeight="1">
      <c r="B211" s="56" t="s">
        <v>31</v>
      </c>
      <c r="C211" s="48" t="s">
        <v>19</v>
      </c>
      <c r="D211" s="48"/>
      <c r="E211" s="48"/>
      <c r="F211" s="47" t="s">
        <v>21</v>
      </c>
      <c r="G211" s="47"/>
      <c r="H211" s="47"/>
      <c r="I211" s="12">
        <f>I184+I186+I188+I190</f>
        <v>537</v>
      </c>
      <c r="J211" s="17">
        <f aca="true" t="shared" si="16" ref="J211:U211">J184+J186+J188+J190</f>
        <v>7.389</v>
      </c>
      <c r="K211" s="17">
        <f t="shared" si="16"/>
        <v>7.050000000000001</v>
      </c>
      <c r="L211" s="17">
        <f t="shared" si="16"/>
        <v>78.751</v>
      </c>
      <c r="M211" s="17">
        <f>M184+M186+M188+M190</f>
        <v>446.71</v>
      </c>
      <c r="N211" s="17">
        <f t="shared" si="16"/>
        <v>0.08199999999999999</v>
      </c>
      <c r="O211" s="17">
        <f t="shared" si="16"/>
        <v>2.801</v>
      </c>
      <c r="P211" s="17">
        <f t="shared" si="16"/>
        <v>0.02</v>
      </c>
      <c r="Q211" s="17">
        <f t="shared" si="16"/>
        <v>1.293</v>
      </c>
      <c r="R211" s="17">
        <f t="shared" si="16"/>
        <v>20.03</v>
      </c>
      <c r="S211" s="17">
        <f t="shared" si="16"/>
        <v>57.747</v>
      </c>
      <c r="T211" s="17">
        <f t="shared" si="16"/>
        <v>19.041</v>
      </c>
      <c r="U211" s="17">
        <f t="shared" si="16"/>
        <v>1.142</v>
      </c>
    </row>
    <row r="212" spans="2:21" ht="10.5" customHeight="1">
      <c r="B212" s="73"/>
      <c r="C212" s="49"/>
      <c r="D212" s="50"/>
      <c r="E212" s="50"/>
      <c r="F212" s="47" t="s">
        <v>22</v>
      </c>
      <c r="G212" s="47"/>
      <c r="H212" s="47"/>
      <c r="I212" s="12">
        <f>I185+I187+I189+I191</f>
        <v>597</v>
      </c>
      <c r="J212" s="17">
        <f aca="true" t="shared" si="17" ref="J212:U212">J185+J187+J189+J191</f>
        <v>9.303</v>
      </c>
      <c r="K212" s="17">
        <f t="shared" si="17"/>
        <v>8.08</v>
      </c>
      <c r="L212" s="17">
        <f t="shared" si="17"/>
        <v>92.124</v>
      </c>
      <c r="M212" s="17">
        <f>M185+M187+M189+M191</f>
        <v>517.71</v>
      </c>
      <c r="N212" s="17">
        <f t="shared" si="17"/>
        <v>0.103</v>
      </c>
      <c r="O212" s="17">
        <f t="shared" si="17"/>
        <v>2.801</v>
      </c>
      <c r="P212" s="17">
        <f t="shared" si="17"/>
        <v>0.02</v>
      </c>
      <c r="Q212" s="17">
        <f t="shared" si="17"/>
        <v>1.6019999999999999</v>
      </c>
      <c r="R212" s="17">
        <f t="shared" si="17"/>
        <v>24.403</v>
      </c>
      <c r="S212" s="17">
        <f t="shared" si="17"/>
        <v>73.326</v>
      </c>
      <c r="T212" s="17">
        <f t="shared" si="17"/>
        <v>23.958</v>
      </c>
      <c r="U212" s="17">
        <f t="shared" si="17"/>
        <v>1.434</v>
      </c>
    </row>
    <row r="213" spans="2:21" ht="10.5" customHeight="1">
      <c r="B213" s="73"/>
      <c r="C213" s="48" t="s">
        <v>25</v>
      </c>
      <c r="D213" s="48"/>
      <c r="E213" s="48"/>
      <c r="F213" s="47" t="s">
        <v>21</v>
      </c>
      <c r="G213" s="47"/>
      <c r="H213" s="47"/>
      <c r="I213" s="12">
        <f>I195+I197+I199+I201+I203+I205+I207</f>
        <v>730</v>
      </c>
      <c r="J213" s="13">
        <f aca="true" t="shared" si="18" ref="J213:U213">J195+J197+J199+J201+J203+J205+J207</f>
        <v>17.74</v>
      </c>
      <c r="K213" s="13">
        <f t="shared" si="18"/>
        <v>26.442</v>
      </c>
      <c r="L213" s="13">
        <f t="shared" si="18"/>
        <v>111.023</v>
      </c>
      <c r="M213" s="13">
        <f t="shared" si="18"/>
        <v>899.4450000000002</v>
      </c>
      <c r="N213" s="13">
        <f t="shared" si="18"/>
        <v>0.38100000000000006</v>
      </c>
      <c r="O213" s="13">
        <f t="shared" si="18"/>
        <v>73.934</v>
      </c>
      <c r="P213" s="13">
        <f t="shared" si="18"/>
        <v>0.009000000000000001</v>
      </c>
      <c r="Q213" s="13">
        <f t="shared" si="18"/>
        <v>9.721999999999998</v>
      </c>
      <c r="R213" s="13">
        <f t="shared" si="18"/>
        <v>114.262</v>
      </c>
      <c r="S213" s="13">
        <f t="shared" si="18"/>
        <v>237.217</v>
      </c>
      <c r="T213" s="13">
        <f t="shared" si="18"/>
        <v>98.205</v>
      </c>
      <c r="U213" s="13">
        <f t="shared" si="18"/>
        <v>44.495</v>
      </c>
    </row>
    <row r="214" spans="2:21" ht="10.5" customHeight="1">
      <c r="B214" s="57"/>
      <c r="C214" s="49"/>
      <c r="D214" s="50"/>
      <c r="E214" s="50"/>
      <c r="F214" s="47" t="s">
        <v>22</v>
      </c>
      <c r="G214" s="47"/>
      <c r="H214" s="47"/>
      <c r="I214" s="12">
        <f>I196+I198+I200+I202+I204+I206+I208</f>
        <v>880</v>
      </c>
      <c r="J214" s="13">
        <f aca="true" t="shared" si="19" ref="J214:U214">J196+J198+J200+J202+J204+J206+J208</f>
        <v>22.817</v>
      </c>
      <c r="K214" s="13">
        <f t="shared" si="19"/>
        <v>33.687000000000005</v>
      </c>
      <c r="L214" s="13">
        <f t="shared" si="19"/>
        <v>134.282</v>
      </c>
      <c r="M214" s="13">
        <f t="shared" si="19"/>
        <v>1124.551</v>
      </c>
      <c r="N214" s="13">
        <f t="shared" si="19"/>
        <v>0.4830000000000001</v>
      </c>
      <c r="O214" s="13">
        <f t="shared" si="19"/>
        <v>100.019</v>
      </c>
      <c r="P214" s="13">
        <f t="shared" si="19"/>
        <v>0.008</v>
      </c>
      <c r="Q214" s="13">
        <f t="shared" si="19"/>
        <v>12.917</v>
      </c>
      <c r="R214" s="13">
        <f t="shared" si="19"/>
        <v>142.787</v>
      </c>
      <c r="S214" s="13">
        <f t="shared" si="19"/>
        <v>296.77000000000004</v>
      </c>
      <c r="T214" s="13">
        <f t="shared" si="19"/>
        <v>120.738</v>
      </c>
      <c r="U214" s="13">
        <f t="shared" si="19"/>
        <v>36.425000000000004</v>
      </c>
    </row>
    <row r="215" ht="10.5" customHeight="1"/>
    <row r="216" ht="10.5" customHeight="1"/>
    <row r="217" s="1" customFormat="1" ht="10.5" customHeight="1">
      <c r="B217" s="1" t="s">
        <v>32</v>
      </c>
    </row>
    <row r="218" ht="10.5" customHeight="1"/>
    <row r="219" spans="2:21" ht="12.75" customHeight="1">
      <c r="B219" s="37" t="s">
        <v>0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ht="10.5" customHeight="1" thickBot="1"/>
    <row r="221" spans="2:21" ht="16.5" customHeight="1" thickBot="1">
      <c r="B221" s="58" t="s">
        <v>1</v>
      </c>
      <c r="C221" s="58"/>
      <c r="D221" s="58"/>
      <c r="E221" s="58"/>
      <c r="F221" s="58"/>
      <c r="G221" s="58" t="s">
        <v>95</v>
      </c>
      <c r="H221" s="58"/>
      <c r="I221" s="58" t="s">
        <v>96</v>
      </c>
      <c r="J221" s="38" t="s">
        <v>2</v>
      </c>
      <c r="K221" s="38"/>
      <c r="L221" s="38"/>
      <c r="M221" s="63" t="s">
        <v>3</v>
      </c>
      <c r="N221" s="38" t="s">
        <v>4</v>
      </c>
      <c r="O221" s="38"/>
      <c r="P221" s="38"/>
      <c r="Q221" s="38"/>
      <c r="R221" s="38" t="s">
        <v>5</v>
      </c>
      <c r="S221" s="38"/>
      <c r="T221" s="38"/>
      <c r="U221" s="38"/>
    </row>
    <row r="222" spans="2:21" ht="15.75" customHeight="1" thickBot="1">
      <c r="B222" s="59"/>
      <c r="C222" s="60"/>
      <c r="D222" s="60"/>
      <c r="E222" s="60"/>
      <c r="F222" s="61"/>
      <c r="G222" s="59"/>
      <c r="H222" s="61"/>
      <c r="I222" s="62"/>
      <c r="J222" s="3" t="s">
        <v>6</v>
      </c>
      <c r="K222" s="3" t="s">
        <v>7</v>
      </c>
      <c r="L222" s="3" t="s">
        <v>8</v>
      </c>
      <c r="M222" s="59"/>
      <c r="N222" s="3" t="s">
        <v>9</v>
      </c>
      <c r="O222" s="3" t="s">
        <v>10</v>
      </c>
      <c r="P222" s="3" t="s">
        <v>11</v>
      </c>
      <c r="Q222" s="3" t="s">
        <v>12</v>
      </c>
      <c r="R222" s="3" t="s">
        <v>13</v>
      </c>
      <c r="S222" s="3" t="s">
        <v>14</v>
      </c>
      <c r="T222" s="3" t="s">
        <v>15</v>
      </c>
      <c r="U222" s="3" t="s">
        <v>16</v>
      </c>
    </row>
    <row r="223" spans="2:21" ht="10.5" customHeight="1">
      <c r="B223" s="64" t="s">
        <v>64</v>
      </c>
      <c r="C223" s="64"/>
      <c r="D223" s="64"/>
      <c r="E223" s="64"/>
      <c r="F223" s="67" t="s">
        <v>18</v>
      </c>
      <c r="G223" s="67"/>
      <c r="H223" s="67"/>
      <c r="I223" s="70" t="s">
        <v>19</v>
      </c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</row>
    <row r="224" spans="2:21" ht="10.5" customHeight="1">
      <c r="B224" s="65"/>
      <c r="C224" s="66"/>
      <c r="D224" s="66"/>
      <c r="E224" s="66"/>
      <c r="F224" s="68"/>
      <c r="G224" s="69"/>
      <c r="H224" s="69"/>
      <c r="I224" s="71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72"/>
    </row>
    <row r="225" spans="2:21" ht="21" customHeight="1">
      <c r="B225" s="53" t="s">
        <v>65</v>
      </c>
      <c r="C225" s="54"/>
      <c r="D225" s="55"/>
      <c r="E225" s="35" t="s">
        <v>21</v>
      </c>
      <c r="F225" s="35"/>
      <c r="G225" s="45">
        <v>31</v>
      </c>
      <c r="H225" s="45"/>
      <c r="I225" s="4">
        <v>20</v>
      </c>
      <c r="J225" s="5">
        <v>0.4</v>
      </c>
      <c r="K225" s="5">
        <v>1.8</v>
      </c>
      <c r="L225" s="5">
        <v>1.72</v>
      </c>
      <c r="M225" s="6">
        <v>24.4</v>
      </c>
      <c r="N225" s="5">
        <v>0.004</v>
      </c>
      <c r="O225" s="5">
        <v>1.4</v>
      </c>
      <c r="P225" s="5"/>
      <c r="Q225" s="5"/>
      <c r="R225" s="5">
        <v>8.2</v>
      </c>
      <c r="S225" s="5">
        <v>13.4</v>
      </c>
      <c r="T225" s="5">
        <v>7</v>
      </c>
      <c r="U225" s="7">
        <v>1.4</v>
      </c>
    </row>
    <row r="226" spans="2:21" ht="17.25" customHeight="1">
      <c r="B226" s="41"/>
      <c r="C226" s="42"/>
      <c r="D226" s="43"/>
      <c r="E226" s="35" t="s">
        <v>22</v>
      </c>
      <c r="F226" s="35"/>
      <c r="G226" s="45">
        <v>31</v>
      </c>
      <c r="H226" s="45"/>
      <c r="I226" s="4">
        <v>30</v>
      </c>
      <c r="J226" s="5">
        <v>0.6</v>
      </c>
      <c r="K226" s="5">
        <v>2.7</v>
      </c>
      <c r="L226" s="5">
        <v>2.58</v>
      </c>
      <c r="M226" s="6">
        <v>36.6</v>
      </c>
      <c r="N226" s="5">
        <v>0.006</v>
      </c>
      <c r="O226" s="5">
        <v>2.1</v>
      </c>
      <c r="P226" s="5"/>
      <c r="Q226" s="5"/>
      <c r="R226" s="5">
        <v>12.3</v>
      </c>
      <c r="S226" s="5">
        <v>20.1</v>
      </c>
      <c r="T226" s="5">
        <v>10.5</v>
      </c>
      <c r="U226" s="7">
        <v>2.1</v>
      </c>
    </row>
    <row r="227" spans="2:21" ht="10.5" customHeight="1">
      <c r="B227" s="40" t="s">
        <v>28</v>
      </c>
      <c r="C227" s="40"/>
      <c r="D227" s="40"/>
      <c r="E227" s="35" t="s">
        <v>21</v>
      </c>
      <c r="F227" s="35"/>
      <c r="G227" s="36">
        <v>423</v>
      </c>
      <c r="H227" s="36"/>
      <c r="I227" s="4">
        <v>90</v>
      </c>
      <c r="J227" s="5">
        <v>8.193</v>
      </c>
      <c r="K227" s="5">
        <v>10.03</v>
      </c>
      <c r="L227" s="5">
        <v>9.974</v>
      </c>
      <c r="M227" s="6">
        <v>133.166</v>
      </c>
      <c r="N227" s="5">
        <v>0.02</v>
      </c>
      <c r="O227" s="5">
        <v>1.16</v>
      </c>
      <c r="P227" s="5">
        <v>0.003</v>
      </c>
      <c r="Q227" s="5">
        <v>1.306</v>
      </c>
      <c r="R227" s="5">
        <v>5.792</v>
      </c>
      <c r="S227" s="5">
        <v>14.492</v>
      </c>
      <c r="T227" s="5">
        <v>4.558</v>
      </c>
      <c r="U227" s="7">
        <v>36.97</v>
      </c>
    </row>
    <row r="228" spans="2:21" ht="10.5" customHeight="1">
      <c r="B228" s="41"/>
      <c r="C228" s="42"/>
      <c r="D228" s="43"/>
      <c r="E228" s="35" t="s">
        <v>22</v>
      </c>
      <c r="F228" s="35"/>
      <c r="G228" s="36">
        <v>423</v>
      </c>
      <c r="H228" s="36"/>
      <c r="I228" s="8">
        <v>100</v>
      </c>
      <c r="J228" s="5">
        <v>11.34</v>
      </c>
      <c r="K228" s="5">
        <v>13.566</v>
      </c>
      <c r="L228" s="5">
        <v>12.404</v>
      </c>
      <c r="M228" s="6">
        <v>175.92</v>
      </c>
      <c r="N228" s="5">
        <v>0.025</v>
      </c>
      <c r="O228" s="5">
        <v>1.02</v>
      </c>
      <c r="P228" s="5">
        <v>0.002</v>
      </c>
      <c r="Q228" s="5">
        <v>2.21</v>
      </c>
      <c r="R228" s="5">
        <v>6.539</v>
      </c>
      <c r="S228" s="5">
        <v>3.894</v>
      </c>
      <c r="T228" s="5">
        <v>4.846</v>
      </c>
      <c r="U228" s="7">
        <v>27.818</v>
      </c>
    </row>
    <row r="229" spans="2:21" ht="10.5" customHeight="1">
      <c r="B229" s="40" t="s">
        <v>29</v>
      </c>
      <c r="C229" s="40"/>
      <c r="D229" s="40"/>
      <c r="E229" s="35" t="s">
        <v>21</v>
      </c>
      <c r="F229" s="35"/>
      <c r="G229" s="36">
        <v>482</v>
      </c>
      <c r="H229" s="36"/>
      <c r="I229" s="8">
        <v>150</v>
      </c>
      <c r="J229" s="5">
        <v>3.593</v>
      </c>
      <c r="K229" s="5">
        <v>5.267</v>
      </c>
      <c r="L229" s="5">
        <v>16.511</v>
      </c>
      <c r="M229" s="6">
        <v>123.461</v>
      </c>
      <c r="N229" s="5">
        <v>0.111</v>
      </c>
      <c r="O229" s="5">
        <v>88.32</v>
      </c>
      <c r="P229" s="5"/>
      <c r="Q229" s="5">
        <v>2.241</v>
      </c>
      <c r="R229" s="5">
        <v>83.598</v>
      </c>
      <c r="S229" s="5">
        <v>62.415</v>
      </c>
      <c r="T229" s="5">
        <v>31.572</v>
      </c>
      <c r="U229" s="7">
        <v>84.606</v>
      </c>
    </row>
    <row r="230" spans="2:21" ht="10.5" customHeight="1">
      <c r="B230" s="41"/>
      <c r="C230" s="42"/>
      <c r="D230" s="43"/>
      <c r="E230" s="35" t="s">
        <v>22</v>
      </c>
      <c r="F230" s="35"/>
      <c r="G230" s="36">
        <v>482</v>
      </c>
      <c r="H230" s="36"/>
      <c r="I230" s="8">
        <v>180</v>
      </c>
      <c r="J230" s="5">
        <v>4.316</v>
      </c>
      <c r="K230" s="5">
        <v>6.321</v>
      </c>
      <c r="L230" s="5">
        <v>19.838</v>
      </c>
      <c r="M230" s="6">
        <v>148.28</v>
      </c>
      <c r="N230" s="5">
        <v>0.133</v>
      </c>
      <c r="O230" s="5">
        <v>105.985</v>
      </c>
      <c r="P230" s="5"/>
      <c r="Q230" s="5">
        <v>2.689</v>
      </c>
      <c r="R230" s="5">
        <v>100.33</v>
      </c>
      <c r="S230" s="5">
        <v>74.925</v>
      </c>
      <c r="T230" s="5">
        <v>37.886</v>
      </c>
      <c r="U230" s="7">
        <v>101.068</v>
      </c>
    </row>
    <row r="231" spans="2:21" ht="10.5" customHeight="1">
      <c r="B231" s="40" t="s">
        <v>24</v>
      </c>
      <c r="C231" s="40"/>
      <c r="D231" s="40"/>
      <c r="E231" s="35" t="s">
        <v>21</v>
      </c>
      <c r="F231" s="35"/>
      <c r="G231" s="36">
        <v>628</v>
      </c>
      <c r="H231" s="36"/>
      <c r="I231" s="8">
        <v>200</v>
      </c>
      <c r="J231" s="5">
        <v>0.2</v>
      </c>
      <c r="K231" s="5">
        <v>0.051</v>
      </c>
      <c r="L231" s="5">
        <v>15.01</v>
      </c>
      <c r="M231" s="6">
        <v>57.267</v>
      </c>
      <c r="N231" s="5"/>
      <c r="O231" s="5">
        <v>0.001</v>
      </c>
      <c r="P231" s="5"/>
      <c r="Q231" s="5"/>
      <c r="R231" s="5">
        <v>0.346</v>
      </c>
      <c r="S231" s="5"/>
      <c r="T231" s="5"/>
      <c r="U231" s="7">
        <v>0.053</v>
      </c>
    </row>
    <row r="232" spans="2:21" ht="10.5" customHeight="1">
      <c r="B232" s="41"/>
      <c r="C232" s="42"/>
      <c r="D232" s="43"/>
      <c r="E232" s="35" t="s">
        <v>22</v>
      </c>
      <c r="F232" s="35"/>
      <c r="G232" s="36">
        <v>628</v>
      </c>
      <c r="H232" s="36"/>
      <c r="I232" s="8">
        <v>200</v>
      </c>
      <c r="J232" s="5">
        <v>0.2</v>
      </c>
      <c r="K232" s="5">
        <v>0.051</v>
      </c>
      <c r="L232" s="5">
        <v>15.01</v>
      </c>
      <c r="M232" s="6">
        <v>57.267</v>
      </c>
      <c r="N232" s="5"/>
      <c r="O232" s="5">
        <v>0.001</v>
      </c>
      <c r="P232" s="5"/>
      <c r="Q232" s="5"/>
      <c r="R232" s="5">
        <v>0.346</v>
      </c>
      <c r="S232" s="5"/>
      <c r="T232" s="5"/>
      <c r="U232" s="7">
        <v>0.053</v>
      </c>
    </row>
    <row r="233" spans="2:21" ht="10.5" customHeight="1">
      <c r="B233" s="39" t="s">
        <v>83</v>
      </c>
      <c r="C233" s="40"/>
      <c r="D233" s="40"/>
      <c r="E233" s="35" t="s">
        <v>21</v>
      </c>
      <c r="F233" s="35"/>
      <c r="G233" s="44" t="s">
        <v>93</v>
      </c>
      <c r="H233" s="44"/>
      <c r="I233" s="4">
        <v>20</v>
      </c>
      <c r="J233" s="5">
        <v>1.52</v>
      </c>
      <c r="K233" s="5">
        <v>0.18</v>
      </c>
      <c r="L233" s="5">
        <v>9.94</v>
      </c>
      <c r="M233" s="6">
        <v>45.2</v>
      </c>
      <c r="N233" s="5">
        <v>0.022</v>
      </c>
      <c r="O233" s="5"/>
      <c r="P233" s="5"/>
      <c r="Q233" s="5">
        <v>0.28</v>
      </c>
      <c r="R233" s="5">
        <v>4</v>
      </c>
      <c r="S233" s="5">
        <v>13</v>
      </c>
      <c r="T233" s="5">
        <v>2.8</v>
      </c>
      <c r="U233" s="7">
        <v>0.18</v>
      </c>
    </row>
    <row r="234" spans="2:21" ht="10.5" customHeight="1">
      <c r="B234" s="41"/>
      <c r="C234" s="42"/>
      <c r="D234" s="43"/>
      <c r="E234" s="35" t="s">
        <v>22</v>
      </c>
      <c r="F234" s="35"/>
      <c r="G234" s="44" t="s">
        <v>93</v>
      </c>
      <c r="H234" s="44"/>
      <c r="I234" s="4">
        <v>25</v>
      </c>
      <c r="J234" s="5">
        <v>1.9</v>
      </c>
      <c r="K234" s="5">
        <v>0.25</v>
      </c>
      <c r="L234" s="5">
        <v>12.425</v>
      </c>
      <c r="M234" s="6">
        <v>56.5</v>
      </c>
      <c r="N234" s="5">
        <v>0.028</v>
      </c>
      <c r="O234" s="5"/>
      <c r="P234" s="5"/>
      <c r="Q234" s="5">
        <v>0.42</v>
      </c>
      <c r="R234" s="5">
        <v>5</v>
      </c>
      <c r="S234" s="5">
        <v>16.25</v>
      </c>
      <c r="T234" s="5">
        <v>3.5</v>
      </c>
      <c r="U234" s="7">
        <v>0.225</v>
      </c>
    </row>
    <row r="235" spans="2:21" ht="10.5" customHeight="1">
      <c r="B235" s="39" t="s">
        <v>84</v>
      </c>
      <c r="C235" s="40"/>
      <c r="D235" s="40"/>
      <c r="E235" s="35" t="s">
        <v>21</v>
      </c>
      <c r="F235" s="35"/>
      <c r="G235" s="44" t="s">
        <v>94</v>
      </c>
      <c r="H235" s="44"/>
      <c r="I235" s="4">
        <v>20</v>
      </c>
      <c r="J235" s="5">
        <v>1.102</v>
      </c>
      <c r="K235" s="5">
        <v>0.2</v>
      </c>
      <c r="L235" s="5">
        <v>6.416</v>
      </c>
      <c r="M235" s="6">
        <v>38</v>
      </c>
      <c r="N235" s="5">
        <v>0.016</v>
      </c>
      <c r="O235" s="5"/>
      <c r="P235" s="5"/>
      <c r="Q235" s="5">
        <v>0.28</v>
      </c>
      <c r="R235" s="5">
        <v>4.2</v>
      </c>
      <c r="S235" s="5">
        <v>17.4</v>
      </c>
      <c r="T235" s="5">
        <v>3.8</v>
      </c>
      <c r="U235" s="7">
        <v>0.4</v>
      </c>
    </row>
    <row r="236" spans="2:21" ht="10.5" customHeight="1">
      <c r="B236" s="41"/>
      <c r="C236" s="42"/>
      <c r="D236" s="43"/>
      <c r="E236" s="35" t="s">
        <v>22</v>
      </c>
      <c r="F236" s="35"/>
      <c r="G236" s="44" t="s">
        <v>94</v>
      </c>
      <c r="H236" s="44"/>
      <c r="I236" s="4">
        <v>25</v>
      </c>
      <c r="J236" s="5">
        <v>1.378</v>
      </c>
      <c r="K236" s="5">
        <v>0.25</v>
      </c>
      <c r="L236" s="5">
        <v>8.02</v>
      </c>
      <c r="M236" s="6">
        <v>47.5</v>
      </c>
      <c r="N236" s="5">
        <v>0.02</v>
      </c>
      <c r="O236" s="5"/>
      <c r="P236" s="5"/>
      <c r="Q236" s="5">
        <v>0.42</v>
      </c>
      <c r="R236" s="5">
        <v>5.25</v>
      </c>
      <c r="S236" s="5">
        <v>21.75</v>
      </c>
      <c r="T236" s="5">
        <v>4.75</v>
      </c>
      <c r="U236" s="7">
        <v>0.5</v>
      </c>
    </row>
    <row r="237" spans="2:21" ht="10.5" customHeight="1" thickBot="1">
      <c r="B237" s="51"/>
      <c r="C237" s="51"/>
      <c r="D237" s="51"/>
      <c r="E237" s="52"/>
      <c r="F237" s="52"/>
      <c r="G237" s="52"/>
      <c r="H237" s="52"/>
      <c r="I237" s="9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1"/>
    </row>
    <row r="238" ht="10.5" customHeight="1"/>
    <row r="239" spans="2:21" ht="10.5" customHeight="1">
      <c r="B239" s="56" t="s">
        <v>31</v>
      </c>
      <c r="C239" s="48" t="s">
        <v>19</v>
      </c>
      <c r="D239" s="48"/>
      <c r="E239" s="48"/>
      <c r="F239" s="47" t="s">
        <v>21</v>
      </c>
      <c r="G239" s="47"/>
      <c r="H239" s="47"/>
      <c r="I239" s="12">
        <f>I225+I227+I229+I231+I233+I235</f>
        <v>500</v>
      </c>
      <c r="J239" s="13">
        <f aca="true" t="shared" si="20" ref="J239:U239">J225+J227+J229+J231+J233+J235</f>
        <v>15.008</v>
      </c>
      <c r="K239" s="13">
        <f t="shared" si="20"/>
        <v>17.528</v>
      </c>
      <c r="L239" s="13">
        <f t="shared" si="20"/>
        <v>59.571</v>
      </c>
      <c r="M239" s="13">
        <f t="shared" si="20"/>
        <v>421.49399999999997</v>
      </c>
      <c r="N239" s="13">
        <f t="shared" si="20"/>
        <v>0.173</v>
      </c>
      <c r="O239" s="13">
        <f t="shared" si="20"/>
        <v>90.881</v>
      </c>
      <c r="P239" s="13">
        <f t="shared" si="20"/>
        <v>0.003</v>
      </c>
      <c r="Q239" s="13">
        <f t="shared" si="20"/>
        <v>4.107</v>
      </c>
      <c r="R239" s="13">
        <f t="shared" si="20"/>
        <v>106.13600000000001</v>
      </c>
      <c r="S239" s="13">
        <f t="shared" si="20"/>
        <v>120.707</v>
      </c>
      <c r="T239" s="13">
        <f t="shared" si="20"/>
        <v>49.72999999999999</v>
      </c>
      <c r="U239" s="13">
        <f t="shared" si="20"/>
        <v>123.60900000000001</v>
      </c>
    </row>
    <row r="240" spans="2:21" ht="10.5" customHeight="1">
      <c r="B240" s="57"/>
      <c r="C240" s="49"/>
      <c r="D240" s="50"/>
      <c r="E240" s="50"/>
      <c r="F240" s="47" t="s">
        <v>22</v>
      </c>
      <c r="G240" s="47"/>
      <c r="H240" s="47"/>
      <c r="I240" s="12">
        <f>I226+I228+I230+I232+I234+I236</f>
        <v>560</v>
      </c>
      <c r="J240" s="13">
        <f>J226+J228+J230+J232+J234+J236</f>
        <v>19.733999999999998</v>
      </c>
      <c r="K240" s="13">
        <f aca="true" t="shared" si="21" ref="K240:U240">K226+K228+K230+K232+K234+K236</f>
        <v>23.138</v>
      </c>
      <c r="L240" s="13">
        <f t="shared" si="21"/>
        <v>70.277</v>
      </c>
      <c r="M240" s="13">
        <f t="shared" si="21"/>
        <v>522.067</v>
      </c>
      <c r="N240" s="13">
        <f t="shared" si="21"/>
        <v>0.212</v>
      </c>
      <c r="O240" s="13">
        <f t="shared" si="21"/>
        <v>109.10600000000001</v>
      </c>
      <c r="P240" s="13">
        <f t="shared" si="21"/>
        <v>0.002</v>
      </c>
      <c r="Q240" s="13">
        <f t="shared" si="21"/>
        <v>5.739</v>
      </c>
      <c r="R240" s="13">
        <f t="shared" si="21"/>
        <v>129.765</v>
      </c>
      <c r="S240" s="13">
        <f t="shared" si="21"/>
        <v>136.91899999999998</v>
      </c>
      <c r="T240" s="13">
        <f t="shared" si="21"/>
        <v>61.482</v>
      </c>
      <c r="U240" s="13">
        <f t="shared" si="21"/>
        <v>131.76399999999998</v>
      </c>
    </row>
    <row r="241" ht="10.5" customHeight="1"/>
    <row r="242" ht="10.5" customHeight="1"/>
    <row r="243" s="1" customFormat="1" ht="10.5" customHeight="1">
      <c r="B243" s="1" t="s">
        <v>32</v>
      </c>
    </row>
    <row r="244" ht="10.5" customHeight="1"/>
    <row r="245" spans="2:21" ht="12.75" customHeight="1">
      <c r="B245" s="37" t="s">
        <v>0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ht="10.5" customHeight="1" thickBot="1"/>
    <row r="247" spans="2:21" ht="16.5" customHeight="1" thickBot="1">
      <c r="B247" s="58" t="s">
        <v>1</v>
      </c>
      <c r="C247" s="58"/>
      <c r="D247" s="58"/>
      <c r="E247" s="58"/>
      <c r="F247" s="58"/>
      <c r="G247" s="58" t="s">
        <v>95</v>
      </c>
      <c r="H247" s="58"/>
      <c r="I247" s="58" t="s">
        <v>96</v>
      </c>
      <c r="J247" s="38" t="s">
        <v>2</v>
      </c>
      <c r="K247" s="38"/>
      <c r="L247" s="38"/>
      <c r="M247" s="63" t="s">
        <v>3</v>
      </c>
      <c r="N247" s="38" t="s">
        <v>4</v>
      </c>
      <c r="O247" s="38"/>
      <c r="P247" s="38"/>
      <c r="Q247" s="38"/>
      <c r="R247" s="38" t="s">
        <v>5</v>
      </c>
      <c r="S247" s="38"/>
      <c r="T247" s="38"/>
      <c r="U247" s="38"/>
    </row>
    <row r="248" spans="2:21" ht="15.75" customHeight="1" thickBot="1">
      <c r="B248" s="59"/>
      <c r="C248" s="60"/>
      <c r="D248" s="60"/>
      <c r="E248" s="60"/>
      <c r="F248" s="61"/>
      <c r="G248" s="59"/>
      <c r="H248" s="61"/>
      <c r="I248" s="62"/>
      <c r="J248" s="3" t="s">
        <v>6</v>
      </c>
      <c r="K248" s="3" t="s">
        <v>7</v>
      </c>
      <c r="L248" s="3" t="s">
        <v>8</v>
      </c>
      <c r="M248" s="59"/>
      <c r="N248" s="3" t="s">
        <v>9</v>
      </c>
      <c r="O248" s="3" t="s">
        <v>10</v>
      </c>
      <c r="P248" s="3" t="s">
        <v>11</v>
      </c>
      <c r="Q248" s="3" t="s">
        <v>12</v>
      </c>
      <c r="R248" s="3" t="s">
        <v>13</v>
      </c>
      <c r="S248" s="3" t="s">
        <v>14</v>
      </c>
      <c r="T248" s="3" t="s">
        <v>15</v>
      </c>
      <c r="U248" s="3" t="s">
        <v>16</v>
      </c>
    </row>
    <row r="249" spans="2:21" ht="10.5" customHeight="1">
      <c r="B249" s="64" t="s">
        <v>17</v>
      </c>
      <c r="C249" s="64"/>
      <c r="D249" s="64"/>
      <c r="E249" s="64"/>
      <c r="F249" s="67" t="s">
        <v>66</v>
      </c>
      <c r="G249" s="67"/>
      <c r="H249" s="67"/>
      <c r="I249" s="70" t="s">
        <v>19</v>
      </c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</row>
    <row r="250" spans="2:21" ht="10.5" customHeight="1">
      <c r="B250" s="65"/>
      <c r="C250" s="66"/>
      <c r="D250" s="66"/>
      <c r="E250" s="66"/>
      <c r="F250" s="68"/>
      <c r="G250" s="69"/>
      <c r="H250" s="69"/>
      <c r="I250" s="71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72"/>
    </row>
    <row r="251" spans="2:21" ht="16.5" customHeight="1">
      <c r="B251" s="25" t="s">
        <v>86</v>
      </c>
      <c r="C251" s="54"/>
      <c r="D251" s="55"/>
      <c r="E251" s="35" t="s">
        <v>21</v>
      </c>
      <c r="F251" s="35"/>
      <c r="G251" s="45">
        <v>29</v>
      </c>
      <c r="H251" s="45"/>
      <c r="I251" s="4">
        <v>25</v>
      </c>
      <c r="J251" s="5">
        <v>0.8</v>
      </c>
      <c r="K251" s="5">
        <v>7.55</v>
      </c>
      <c r="L251" s="5">
        <v>15.07</v>
      </c>
      <c r="M251" s="6">
        <v>131.5</v>
      </c>
      <c r="N251" s="5"/>
      <c r="O251" s="5"/>
      <c r="P251" s="5"/>
      <c r="Q251" s="5"/>
      <c r="R251" s="5"/>
      <c r="S251" s="5"/>
      <c r="T251" s="5"/>
      <c r="U251" s="7"/>
    </row>
    <row r="252" spans="2:21" ht="15.75" customHeight="1">
      <c r="B252" s="41"/>
      <c r="C252" s="42"/>
      <c r="D252" s="43"/>
      <c r="E252" s="35" t="s">
        <v>22</v>
      </c>
      <c r="F252" s="35"/>
      <c r="G252" s="45">
        <v>29</v>
      </c>
      <c r="H252" s="45"/>
      <c r="I252" s="4">
        <v>25</v>
      </c>
      <c r="J252" s="5">
        <f>J251</f>
        <v>0.8</v>
      </c>
      <c r="K252" s="5">
        <f>K251</f>
        <v>7.55</v>
      </c>
      <c r="L252" s="5">
        <f>L251</f>
        <v>15.07</v>
      </c>
      <c r="M252" s="5">
        <f>M251</f>
        <v>131.5</v>
      </c>
      <c r="N252" s="5"/>
      <c r="O252" s="5"/>
      <c r="P252" s="5"/>
      <c r="Q252" s="5"/>
      <c r="R252" s="5"/>
      <c r="S252" s="5"/>
      <c r="T252" s="5"/>
      <c r="U252" s="5"/>
    </row>
    <row r="253" spans="2:21" ht="10.5" customHeight="1">
      <c r="B253" s="39" t="s">
        <v>87</v>
      </c>
      <c r="C253" s="40"/>
      <c r="D253" s="40"/>
      <c r="E253" s="35" t="s">
        <v>21</v>
      </c>
      <c r="F253" s="35"/>
      <c r="G253" s="46">
        <v>102</v>
      </c>
      <c r="H253" s="46"/>
      <c r="I253" s="8">
        <v>220</v>
      </c>
      <c r="J253" s="5">
        <v>4.928</v>
      </c>
      <c r="K253" s="5">
        <v>10.311</v>
      </c>
      <c r="L253" s="5">
        <v>38.225</v>
      </c>
      <c r="M253" s="6">
        <v>257.508</v>
      </c>
      <c r="N253" s="5">
        <v>0.081</v>
      </c>
      <c r="O253" s="5"/>
      <c r="P253" s="5">
        <v>0.04</v>
      </c>
      <c r="Q253" s="5">
        <v>0.68</v>
      </c>
      <c r="R253" s="5">
        <v>9.27</v>
      </c>
      <c r="S253" s="5">
        <v>42.18</v>
      </c>
      <c r="T253" s="5">
        <v>14.56</v>
      </c>
      <c r="U253" s="7">
        <v>1.105</v>
      </c>
    </row>
    <row r="254" spans="2:21" ht="13.5" customHeight="1">
      <c r="B254" s="41"/>
      <c r="C254" s="42"/>
      <c r="D254" s="43"/>
      <c r="E254" s="35" t="s">
        <v>22</v>
      </c>
      <c r="F254" s="35"/>
      <c r="G254" s="46">
        <v>102</v>
      </c>
      <c r="H254" s="46"/>
      <c r="I254" s="8">
        <v>260</v>
      </c>
      <c r="J254" s="5">
        <v>5.887</v>
      </c>
      <c r="K254" s="5">
        <v>10.923</v>
      </c>
      <c r="L254" s="5">
        <v>43.807</v>
      </c>
      <c r="M254" s="6">
        <v>288.02</v>
      </c>
      <c r="N254" s="5">
        <v>0.097</v>
      </c>
      <c r="O254" s="5"/>
      <c r="P254" s="5">
        <v>0.04</v>
      </c>
      <c r="Q254" s="5">
        <v>0.769</v>
      </c>
      <c r="R254" s="5">
        <v>10.603</v>
      </c>
      <c r="S254" s="5">
        <v>50.216</v>
      </c>
      <c r="T254" s="5">
        <v>17.412</v>
      </c>
      <c r="U254" s="7">
        <v>1.316</v>
      </c>
    </row>
    <row r="255" spans="2:21" ht="10.5" customHeight="1">
      <c r="B255" s="40" t="s">
        <v>59</v>
      </c>
      <c r="C255" s="40"/>
      <c r="D255" s="40"/>
      <c r="E255" s="35" t="s">
        <v>21</v>
      </c>
      <c r="F255" s="35"/>
      <c r="G255" s="81">
        <v>762</v>
      </c>
      <c r="H255" s="81"/>
      <c r="I255" s="8">
        <v>200</v>
      </c>
      <c r="J255" s="5">
        <v>2.5</v>
      </c>
      <c r="K255" s="5">
        <v>2.64</v>
      </c>
      <c r="L255" s="5">
        <v>20.56</v>
      </c>
      <c r="M255" s="6">
        <v>112.65</v>
      </c>
      <c r="N255" s="5">
        <v>0.03</v>
      </c>
      <c r="O255" s="5">
        <v>1</v>
      </c>
      <c r="P255" s="5">
        <v>0.02</v>
      </c>
      <c r="Q255" s="5">
        <v>0.09</v>
      </c>
      <c r="R255" s="5">
        <v>0.3</v>
      </c>
      <c r="S255" s="5">
        <v>91</v>
      </c>
      <c r="T255" s="5">
        <v>14</v>
      </c>
      <c r="U255" s="7">
        <v>0.045</v>
      </c>
    </row>
    <row r="256" spans="2:21" ht="10.5" customHeight="1">
      <c r="B256" s="41"/>
      <c r="C256" s="42"/>
      <c r="D256" s="43"/>
      <c r="E256" s="35" t="s">
        <v>22</v>
      </c>
      <c r="F256" s="35"/>
      <c r="G256" s="81">
        <v>762</v>
      </c>
      <c r="H256" s="81"/>
      <c r="I256" s="8">
        <v>200</v>
      </c>
      <c r="J256" s="5">
        <v>3.1</v>
      </c>
      <c r="K256" s="5">
        <v>2.6</v>
      </c>
      <c r="L256" s="5">
        <v>23.97</v>
      </c>
      <c r="M256" s="6">
        <v>133.35</v>
      </c>
      <c r="N256" s="5">
        <v>0.03</v>
      </c>
      <c r="O256" s="5">
        <v>1</v>
      </c>
      <c r="P256" s="5">
        <v>0.02</v>
      </c>
      <c r="Q256" s="5">
        <v>0.09</v>
      </c>
      <c r="R256" s="5">
        <v>0.3</v>
      </c>
      <c r="S256" s="5">
        <v>91</v>
      </c>
      <c r="T256" s="5">
        <v>14</v>
      </c>
      <c r="U256" s="7">
        <v>0.045</v>
      </c>
    </row>
    <row r="257" spans="2:21" ht="10.5" customHeight="1">
      <c r="B257" s="39" t="s">
        <v>89</v>
      </c>
      <c r="C257" s="40"/>
      <c r="D257" s="40"/>
      <c r="E257" s="35" t="s">
        <v>21</v>
      </c>
      <c r="F257" s="35"/>
      <c r="G257" s="45">
        <v>2</v>
      </c>
      <c r="H257" s="45"/>
      <c r="I257" s="18" t="s">
        <v>90</v>
      </c>
      <c r="J257" s="5">
        <v>3.26</v>
      </c>
      <c r="K257" s="5">
        <v>0.4</v>
      </c>
      <c r="L257" s="5">
        <v>37.085</v>
      </c>
      <c r="M257" s="6">
        <v>156.15</v>
      </c>
      <c r="N257" s="5">
        <v>0.063</v>
      </c>
      <c r="O257" s="5">
        <v>0.125</v>
      </c>
      <c r="P257" s="5"/>
      <c r="Q257" s="5"/>
      <c r="R257" s="5">
        <v>13.5</v>
      </c>
      <c r="S257" s="5">
        <v>35.05</v>
      </c>
      <c r="T257" s="5">
        <v>14.95</v>
      </c>
      <c r="U257" s="7">
        <v>1.05</v>
      </c>
    </row>
    <row r="258" spans="2:21" ht="10.5" customHeight="1">
      <c r="B258" s="41"/>
      <c r="C258" s="42"/>
      <c r="D258" s="43"/>
      <c r="E258" s="35" t="s">
        <v>22</v>
      </c>
      <c r="F258" s="35"/>
      <c r="G258" s="45">
        <v>2</v>
      </c>
      <c r="H258" s="45"/>
      <c r="I258" s="18" t="s">
        <v>91</v>
      </c>
      <c r="J258" s="5">
        <v>4.05</v>
      </c>
      <c r="K258" s="5">
        <v>0.5</v>
      </c>
      <c r="L258" s="5">
        <v>42.275</v>
      </c>
      <c r="M258" s="6">
        <v>179.75</v>
      </c>
      <c r="N258" s="5">
        <v>0.078</v>
      </c>
      <c r="O258" s="5">
        <v>0.125</v>
      </c>
      <c r="P258" s="5"/>
      <c r="Q258" s="5"/>
      <c r="R258" s="5">
        <v>16</v>
      </c>
      <c r="S258" s="5">
        <v>43.25</v>
      </c>
      <c r="T258" s="5">
        <v>18.25</v>
      </c>
      <c r="U258" s="7">
        <v>1.2</v>
      </c>
    </row>
    <row r="259" spans="2:21" ht="10.5" customHeight="1">
      <c r="B259" s="64" t="s">
        <v>17</v>
      </c>
      <c r="C259" s="64"/>
      <c r="D259" s="64"/>
      <c r="E259" s="64"/>
      <c r="F259" s="67" t="s">
        <v>66</v>
      </c>
      <c r="G259" s="67"/>
      <c r="H259" s="67"/>
      <c r="I259" s="70" t="s">
        <v>25</v>
      </c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</row>
    <row r="260" spans="2:21" ht="10.5" customHeight="1">
      <c r="B260" s="65"/>
      <c r="C260" s="66"/>
      <c r="D260" s="66"/>
      <c r="E260" s="66"/>
      <c r="F260" s="68"/>
      <c r="G260" s="69"/>
      <c r="H260" s="69"/>
      <c r="I260" s="71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72"/>
    </row>
    <row r="261" spans="2:21" ht="10.5" customHeight="1">
      <c r="B261" s="40" t="s">
        <v>45</v>
      </c>
      <c r="C261" s="40"/>
      <c r="D261" s="40"/>
      <c r="E261" s="35" t="s">
        <v>21</v>
      </c>
      <c r="F261" s="35"/>
      <c r="G261" s="46">
        <v>23</v>
      </c>
      <c r="H261" s="46"/>
      <c r="I261" s="4">
        <v>60</v>
      </c>
      <c r="J261" s="5">
        <v>0.969</v>
      </c>
      <c r="K261" s="5">
        <v>2.997</v>
      </c>
      <c r="L261" s="5">
        <v>6.156</v>
      </c>
      <c r="M261" s="6">
        <v>54.33</v>
      </c>
      <c r="N261" s="5">
        <v>0.011</v>
      </c>
      <c r="O261" s="5">
        <v>5.7</v>
      </c>
      <c r="P261" s="5"/>
      <c r="Q261" s="5">
        <v>1.34</v>
      </c>
      <c r="R261" s="5">
        <v>21.09</v>
      </c>
      <c r="S261" s="5">
        <v>24.51</v>
      </c>
      <c r="T261" s="5">
        <v>24.51</v>
      </c>
      <c r="U261" s="7">
        <v>0.798</v>
      </c>
    </row>
    <row r="262" spans="2:21" ht="10.5" customHeight="1">
      <c r="B262" s="41"/>
      <c r="C262" s="42"/>
      <c r="D262" s="43"/>
      <c r="E262" s="35" t="s">
        <v>22</v>
      </c>
      <c r="F262" s="35"/>
      <c r="G262" s="46">
        <v>23</v>
      </c>
      <c r="H262" s="46"/>
      <c r="I262" s="8">
        <v>100</v>
      </c>
      <c r="J262" s="5">
        <v>1.615</v>
      </c>
      <c r="K262" s="5">
        <v>4.995</v>
      </c>
      <c r="L262" s="5">
        <v>10.26</v>
      </c>
      <c r="M262" s="6">
        <v>90.55</v>
      </c>
      <c r="N262" s="5">
        <v>0.019</v>
      </c>
      <c r="O262" s="5">
        <v>9.5</v>
      </c>
      <c r="P262" s="5"/>
      <c r="Q262" s="5">
        <v>2.233</v>
      </c>
      <c r="R262" s="5">
        <v>35.15</v>
      </c>
      <c r="S262" s="5">
        <v>40.85</v>
      </c>
      <c r="T262" s="5">
        <v>40.85</v>
      </c>
      <c r="U262" s="7">
        <v>1.33</v>
      </c>
    </row>
    <row r="263" spans="2:21" ht="10.5" customHeight="1">
      <c r="B263" s="40" t="s">
        <v>46</v>
      </c>
      <c r="C263" s="40"/>
      <c r="D263" s="40"/>
      <c r="E263" s="35" t="s">
        <v>21</v>
      </c>
      <c r="F263" s="35"/>
      <c r="G263" s="36">
        <v>139</v>
      </c>
      <c r="H263" s="36"/>
      <c r="I263" s="8">
        <v>200</v>
      </c>
      <c r="J263" s="5">
        <v>2.272</v>
      </c>
      <c r="K263" s="5">
        <v>2.138</v>
      </c>
      <c r="L263" s="5">
        <v>19.156</v>
      </c>
      <c r="M263" s="6">
        <v>100.42</v>
      </c>
      <c r="N263" s="5">
        <v>0.094</v>
      </c>
      <c r="O263" s="5">
        <v>13.2</v>
      </c>
      <c r="P263" s="5"/>
      <c r="Q263" s="5">
        <v>1.074</v>
      </c>
      <c r="R263" s="5">
        <v>14</v>
      </c>
      <c r="S263" s="5">
        <v>50.8</v>
      </c>
      <c r="T263" s="5">
        <v>19.24</v>
      </c>
      <c r="U263" s="7">
        <v>0.71</v>
      </c>
    </row>
    <row r="264" spans="2:21" ht="15" customHeight="1">
      <c r="B264" s="41"/>
      <c r="C264" s="42"/>
      <c r="D264" s="43"/>
      <c r="E264" s="35" t="s">
        <v>22</v>
      </c>
      <c r="F264" s="35"/>
      <c r="G264" s="36">
        <v>139</v>
      </c>
      <c r="H264" s="36"/>
      <c r="I264" s="8">
        <v>250</v>
      </c>
      <c r="J264" s="5">
        <v>2.84</v>
      </c>
      <c r="K264" s="5">
        <v>2.673</v>
      </c>
      <c r="L264" s="5">
        <v>23.945</v>
      </c>
      <c r="M264" s="6">
        <v>125.525</v>
      </c>
      <c r="N264" s="5">
        <v>0.118</v>
      </c>
      <c r="O264" s="5">
        <v>16.5</v>
      </c>
      <c r="P264" s="5"/>
      <c r="Q264" s="5">
        <v>1.343</v>
      </c>
      <c r="R264" s="5">
        <v>17.5</v>
      </c>
      <c r="S264" s="5">
        <v>63.5</v>
      </c>
      <c r="T264" s="5">
        <v>24.05</v>
      </c>
      <c r="U264" s="7">
        <v>0.887</v>
      </c>
    </row>
    <row r="265" spans="2:21" ht="10.5" customHeight="1">
      <c r="B265" s="40" t="s">
        <v>62</v>
      </c>
      <c r="C265" s="40"/>
      <c r="D265" s="40"/>
      <c r="E265" s="35" t="s">
        <v>21</v>
      </c>
      <c r="F265" s="35"/>
      <c r="G265" s="36">
        <v>423</v>
      </c>
      <c r="H265" s="36"/>
      <c r="I265" s="4">
        <v>90</v>
      </c>
      <c r="J265" s="5">
        <v>6.802</v>
      </c>
      <c r="K265" s="5">
        <v>7.114</v>
      </c>
      <c r="L265" s="5">
        <v>9.623</v>
      </c>
      <c r="M265" s="6">
        <v>121.904</v>
      </c>
      <c r="N265" s="5">
        <v>0.022</v>
      </c>
      <c r="O265" s="5">
        <v>2.46</v>
      </c>
      <c r="P265" s="5"/>
      <c r="Q265" s="5">
        <v>2.146</v>
      </c>
      <c r="R265" s="5">
        <v>8.822</v>
      </c>
      <c r="S265" s="5">
        <v>20.641</v>
      </c>
      <c r="T265" s="5">
        <v>5.957</v>
      </c>
      <c r="U265" s="7">
        <v>37.071</v>
      </c>
    </row>
    <row r="266" spans="2:21" ht="10.5" customHeight="1">
      <c r="B266" s="41"/>
      <c r="C266" s="42"/>
      <c r="D266" s="43"/>
      <c r="E266" s="35" t="s">
        <v>22</v>
      </c>
      <c r="F266" s="35"/>
      <c r="G266" s="36">
        <v>423</v>
      </c>
      <c r="H266" s="36"/>
      <c r="I266" s="8">
        <v>100</v>
      </c>
      <c r="J266" s="5">
        <v>9.301</v>
      </c>
      <c r="K266" s="5">
        <v>9.414</v>
      </c>
      <c r="L266" s="5">
        <v>11.784</v>
      </c>
      <c r="M266" s="6">
        <v>158.764</v>
      </c>
      <c r="N266" s="5">
        <v>0.027</v>
      </c>
      <c r="O266" s="5">
        <v>2.82</v>
      </c>
      <c r="P266" s="5"/>
      <c r="Q266" s="5">
        <v>2.554</v>
      </c>
      <c r="R266" s="5">
        <v>10.677</v>
      </c>
      <c r="S266" s="5">
        <v>25.617</v>
      </c>
      <c r="T266" s="5">
        <v>6.746</v>
      </c>
      <c r="U266" s="7">
        <v>27.956</v>
      </c>
    </row>
    <row r="267" spans="2:21" ht="10.5" customHeight="1">
      <c r="B267" s="40" t="s">
        <v>70</v>
      </c>
      <c r="C267" s="40"/>
      <c r="D267" s="40"/>
      <c r="E267" s="35" t="s">
        <v>21</v>
      </c>
      <c r="F267" s="35"/>
      <c r="G267" s="36">
        <v>270</v>
      </c>
      <c r="H267" s="36"/>
      <c r="I267" s="8">
        <v>150</v>
      </c>
      <c r="J267" s="5">
        <v>16.131</v>
      </c>
      <c r="K267" s="5">
        <v>4.924</v>
      </c>
      <c r="L267" s="5">
        <v>40.345</v>
      </c>
      <c r="M267" s="6">
        <v>260.286</v>
      </c>
      <c r="N267" s="5">
        <v>0.629</v>
      </c>
      <c r="O267" s="5"/>
      <c r="P267" s="5">
        <v>0.021</v>
      </c>
      <c r="Q267" s="5">
        <v>6.479</v>
      </c>
      <c r="R267" s="5">
        <v>63.418</v>
      </c>
      <c r="S267" s="5">
        <v>158.888</v>
      </c>
      <c r="T267" s="5">
        <v>61.617</v>
      </c>
      <c r="U267" s="7">
        <v>4.899</v>
      </c>
    </row>
    <row r="268" spans="2:21" ht="10.5" customHeight="1">
      <c r="B268" s="41"/>
      <c r="C268" s="42"/>
      <c r="D268" s="43"/>
      <c r="E268" s="35" t="s">
        <v>22</v>
      </c>
      <c r="F268" s="35"/>
      <c r="G268" s="36">
        <v>270</v>
      </c>
      <c r="H268" s="36"/>
      <c r="I268" s="8">
        <v>180</v>
      </c>
      <c r="J268" s="5">
        <v>19.358</v>
      </c>
      <c r="K268" s="5">
        <v>5.908</v>
      </c>
      <c r="L268" s="5">
        <v>48.415</v>
      </c>
      <c r="M268" s="6">
        <v>312.349</v>
      </c>
      <c r="N268" s="5">
        <v>0.755</v>
      </c>
      <c r="O268" s="5"/>
      <c r="P268" s="5">
        <v>0.025</v>
      </c>
      <c r="Q268" s="5">
        <v>7.775</v>
      </c>
      <c r="R268" s="5">
        <v>76.103</v>
      </c>
      <c r="S268" s="5">
        <v>190.671</v>
      </c>
      <c r="T268" s="5">
        <v>73.942</v>
      </c>
      <c r="U268" s="7">
        <v>5.879</v>
      </c>
    </row>
    <row r="269" spans="2:21" ht="10.5" customHeight="1">
      <c r="B269" s="40" t="s">
        <v>71</v>
      </c>
      <c r="C269" s="40"/>
      <c r="D269" s="40"/>
      <c r="E269" s="35" t="s">
        <v>21</v>
      </c>
      <c r="F269" s="35"/>
      <c r="G269" s="46">
        <v>289</v>
      </c>
      <c r="H269" s="46"/>
      <c r="I269" s="8">
        <v>180</v>
      </c>
      <c r="J269" s="5">
        <v>0.13</v>
      </c>
      <c r="K269" s="5"/>
      <c r="L269" s="5">
        <v>22.075</v>
      </c>
      <c r="M269" s="6">
        <v>86.328</v>
      </c>
      <c r="N269" s="5">
        <v>0.006</v>
      </c>
      <c r="O269" s="5">
        <v>5.76</v>
      </c>
      <c r="P269" s="5"/>
      <c r="Q269" s="5"/>
      <c r="R269" s="5">
        <v>6.192</v>
      </c>
      <c r="S269" s="5">
        <v>3.168</v>
      </c>
      <c r="T269" s="5">
        <v>1.728</v>
      </c>
      <c r="U269" s="7">
        <v>0.151</v>
      </c>
    </row>
    <row r="270" spans="2:21" ht="10.5" customHeight="1">
      <c r="B270" s="41"/>
      <c r="C270" s="42"/>
      <c r="D270" s="43"/>
      <c r="E270" s="35" t="s">
        <v>22</v>
      </c>
      <c r="F270" s="35"/>
      <c r="G270" s="46">
        <v>289</v>
      </c>
      <c r="H270" s="46"/>
      <c r="I270" s="8">
        <v>180</v>
      </c>
      <c r="J270" s="5">
        <v>0.13</v>
      </c>
      <c r="K270" s="5"/>
      <c r="L270" s="5">
        <v>22.075</v>
      </c>
      <c r="M270" s="6">
        <v>86.328</v>
      </c>
      <c r="N270" s="5">
        <v>0.006</v>
      </c>
      <c r="O270" s="5">
        <v>5.76</v>
      </c>
      <c r="P270" s="5"/>
      <c r="Q270" s="5"/>
      <c r="R270" s="5">
        <v>6.192</v>
      </c>
      <c r="S270" s="5">
        <v>3.168</v>
      </c>
      <c r="T270" s="5">
        <v>1.728</v>
      </c>
      <c r="U270" s="7">
        <v>0.151</v>
      </c>
    </row>
    <row r="271" spans="2:21" ht="10.5" customHeight="1">
      <c r="B271" s="25" t="s">
        <v>83</v>
      </c>
      <c r="C271" s="26"/>
      <c r="D271" s="27"/>
      <c r="E271" s="31" t="s">
        <v>21</v>
      </c>
      <c r="F271" s="32"/>
      <c r="G271" s="33" t="s">
        <v>93</v>
      </c>
      <c r="H271" s="34"/>
      <c r="I271" s="4">
        <v>20</v>
      </c>
      <c r="J271" s="5">
        <v>1.52</v>
      </c>
      <c r="K271" s="5">
        <v>0.18</v>
      </c>
      <c r="L271" s="5">
        <v>9.94</v>
      </c>
      <c r="M271" s="6">
        <v>45.2</v>
      </c>
      <c r="N271" s="5">
        <v>0.022</v>
      </c>
      <c r="O271" s="5"/>
      <c r="P271" s="5"/>
      <c r="Q271" s="5">
        <v>0.28</v>
      </c>
      <c r="R271" s="5">
        <v>4</v>
      </c>
      <c r="S271" s="5">
        <v>13</v>
      </c>
      <c r="T271" s="5">
        <v>2.8</v>
      </c>
      <c r="U271" s="7">
        <v>0.18</v>
      </c>
    </row>
    <row r="272" spans="2:21" ht="10.5" customHeight="1">
      <c r="B272" s="28"/>
      <c r="C272" s="29"/>
      <c r="D272" s="30"/>
      <c r="E272" s="31" t="s">
        <v>22</v>
      </c>
      <c r="F272" s="32"/>
      <c r="G272" s="33" t="s">
        <v>93</v>
      </c>
      <c r="H272" s="34"/>
      <c r="I272" s="4">
        <v>30</v>
      </c>
      <c r="J272" s="5">
        <v>2.28</v>
      </c>
      <c r="K272" s="5">
        <v>0.27</v>
      </c>
      <c r="L272" s="5">
        <v>14.91</v>
      </c>
      <c r="M272" s="6">
        <v>67.8</v>
      </c>
      <c r="N272" s="5">
        <v>0.033</v>
      </c>
      <c r="O272" s="5"/>
      <c r="P272" s="5"/>
      <c r="Q272" s="5">
        <v>0.5</v>
      </c>
      <c r="R272" s="5">
        <v>6</v>
      </c>
      <c r="S272" s="5">
        <v>19.5</v>
      </c>
      <c r="T272" s="5">
        <v>4.2</v>
      </c>
      <c r="U272" s="7">
        <v>0.27</v>
      </c>
    </row>
    <row r="273" spans="2:21" ht="10.5" customHeight="1">
      <c r="B273" s="25" t="s">
        <v>84</v>
      </c>
      <c r="C273" s="26"/>
      <c r="D273" s="27"/>
      <c r="E273" s="31" t="s">
        <v>21</v>
      </c>
      <c r="F273" s="32"/>
      <c r="G273" s="33" t="s">
        <v>94</v>
      </c>
      <c r="H273" s="34"/>
      <c r="I273" s="4">
        <v>20</v>
      </c>
      <c r="J273" s="5">
        <v>1.102</v>
      </c>
      <c r="K273" s="5">
        <v>0.2</v>
      </c>
      <c r="L273" s="5">
        <v>6.416</v>
      </c>
      <c r="M273" s="6">
        <v>38</v>
      </c>
      <c r="N273" s="5">
        <v>0.016</v>
      </c>
      <c r="O273" s="5"/>
      <c r="P273" s="5"/>
      <c r="Q273" s="5">
        <v>0.28</v>
      </c>
      <c r="R273" s="5">
        <v>4.2</v>
      </c>
      <c r="S273" s="5">
        <v>17.4</v>
      </c>
      <c r="T273" s="5">
        <v>3.8</v>
      </c>
      <c r="U273" s="7">
        <v>0.4</v>
      </c>
    </row>
    <row r="274" spans="2:21" ht="10.5" customHeight="1">
      <c r="B274" s="28"/>
      <c r="C274" s="29"/>
      <c r="D274" s="30"/>
      <c r="E274" s="31" t="s">
        <v>22</v>
      </c>
      <c r="F274" s="32"/>
      <c r="G274" s="33" t="s">
        <v>94</v>
      </c>
      <c r="H274" s="34"/>
      <c r="I274" s="4">
        <v>30</v>
      </c>
      <c r="J274" s="5">
        <v>1.653</v>
      </c>
      <c r="K274" s="5">
        <v>0.3</v>
      </c>
      <c r="L274" s="5">
        <v>9.624</v>
      </c>
      <c r="M274" s="6">
        <v>57</v>
      </c>
      <c r="N274" s="5">
        <v>0.024</v>
      </c>
      <c r="O274" s="5"/>
      <c r="P274" s="5"/>
      <c r="Q274" s="5">
        <v>0.5</v>
      </c>
      <c r="R274" s="5">
        <v>6.3</v>
      </c>
      <c r="S274" s="5">
        <v>26.1</v>
      </c>
      <c r="T274" s="5">
        <v>5.7</v>
      </c>
      <c r="U274" s="7">
        <v>0.6</v>
      </c>
    </row>
    <row r="275" spans="2:21" ht="10.5" customHeight="1" thickBot="1">
      <c r="B275" s="51"/>
      <c r="C275" s="51"/>
      <c r="D275" s="51"/>
      <c r="E275" s="52"/>
      <c r="F275" s="52"/>
      <c r="G275" s="52"/>
      <c r="H275" s="52"/>
      <c r="I275" s="9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1"/>
    </row>
    <row r="276" ht="10.5" customHeight="1"/>
    <row r="277" spans="2:21" ht="10.5" customHeight="1">
      <c r="B277" s="56" t="s">
        <v>31</v>
      </c>
      <c r="C277" s="48" t="s">
        <v>19</v>
      </c>
      <c r="D277" s="48"/>
      <c r="E277" s="48"/>
      <c r="F277" s="47" t="s">
        <v>21</v>
      </c>
      <c r="G277" s="47"/>
      <c r="H277" s="47"/>
      <c r="I277" s="12">
        <v>510</v>
      </c>
      <c r="J277" s="17">
        <v>20.89</v>
      </c>
      <c r="K277" s="13">
        <v>15.949</v>
      </c>
      <c r="L277" s="13">
        <v>108.073</v>
      </c>
      <c r="M277" s="19">
        <v>664.191</v>
      </c>
      <c r="N277" s="13">
        <v>0.246</v>
      </c>
      <c r="O277" s="13">
        <v>1.839</v>
      </c>
      <c r="P277" s="13">
        <v>0.054</v>
      </c>
      <c r="Q277" s="13">
        <v>3.922</v>
      </c>
      <c r="R277" s="13">
        <v>341.038</v>
      </c>
      <c r="S277" s="13">
        <v>333.287</v>
      </c>
      <c r="T277" s="13">
        <v>55.677</v>
      </c>
      <c r="U277" s="13">
        <v>2.514</v>
      </c>
    </row>
    <row r="278" spans="2:21" ht="10.5" customHeight="1">
      <c r="B278" s="73"/>
      <c r="C278" s="49"/>
      <c r="D278" s="50"/>
      <c r="E278" s="50"/>
      <c r="F278" s="47" t="s">
        <v>22</v>
      </c>
      <c r="G278" s="47"/>
      <c r="H278" s="47"/>
      <c r="I278" s="12">
        <v>560</v>
      </c>
      <c r="J278" s="13">
        <v>24.855</v>
      </c>
      <c r="K278" s="13">
        <v>19.455</v>
      </c>
      <c r="L278" s="13">
        <v>129.658</v>
      </c>
      <c r="M278" s="19">
        <v>800.481</v>
      </c>
      <c r="N278" s="13">
        <v>0.303</v>
      </c>
      <c r="O278" s="13">
        <v>2.121</v>
      </c>
      <c r="P278" s="13">
        <v>0.064</v>
      </c>
      <c r="Q278" s="13">
        <v>5.025</v>
      </c>
      <c r="R278" s="13">
        <v>381.025</v>
      </c>
      <c r="S278" s="13">
        <v>385.726</v>
      </c>
      <c r="T278" s="17">
        <v>64.87</v>
      </c>
      <c r="U278" s="13">
        <v>3.174</v>
      </c>
    </row>
    <row r="279" spans="2:21" ht="10.5" customHeight="1">
      <c r="B279" s="73"/>
      <c r="C279" s="48" t="s">
        <v>25</v>
      </c>
      <c r="D279" s="48"/>
      <c r="E279" s="48"/>
      <c r="F279" s="47" t="s">
        <v>21</v>
      </c>
      <c r="G279" s="47"/>
      <c r="H279" s="47"/>
      <c r="I279" s="12">
        <f>I261+I263+I265+I267+I269+I271+I273</f>
        <v>720</v>
      </c>
      <c r="J279" s="13">
        <f aca="true" t="shared" si="22" ref="J279:U279">J261+J263+J265+J267+J269+J271+J273</f>
        <v>28.926</v>
      </c>
      <c r="K279" s="13">
        <f t="shared" si="22"/>
        <v>17.552999999999997</v>
      </c>
      <c r="L279" s="13">
        <f t="shared" si="22"/>
        <v>113.711</v>
      </c>
      <c r="M279" s="13">
        <f t="shared" si="22"/>
        <v>706.4680000000001</v>
      </c>
      <c r="N279" s="13">
        <f t="shared" si="22"/>
        <v>0.8</v>
      </c>
      <c r="O279" s="13">
        <f t="shared" si="22"/>
        <v>27.119999999999997</v>
      </c>
      <c r="P279" s="13">
        <f t="shared" si="22"/>
        <v>0.021</v>
      </c>
      <c r="Q279" s="13">
        <f t="shared" si="22"/>
        <v>11.599</v>
      </c>
      <c r="R279" s="13">
        <f t="shared" si="22"/>
        <v>121.72200000000002</v>
      </c>
      <c r="S279" s="13">
        <f t="shared" si="22"/>
        <v>288.407</v>
      </c>
      <c r="T279" s="13">
        <f t="shared" si="22"/>
        <v>119.65199999999999</v>
      </c>
      <c r="U279" s="13">
        <f t="shared" si="22"/>
        <v>44.209</v>
      </c>
    </row>
    <row r="280" spans="2:21" ht="10.5" customHeight="1">
      <c r="B280" s="57"/>
      <c r="C280" s="49"/>
      <c r="D280" s="50"/>
      <c r="E280" s="50"/>
      <c r="F280" s="47" t="s">
        <v>22</v>
      </c>
      <c r="G280" s="47"/>
      <c r="H280" s="47"/>
      <c r="I280" s="12">
        <f>I262+I264+I266+I268+I270+I272+I274</f>
        <v>870</v>
      </c>
      <c r="J280" s="13">
        <f aca="true" t="shared" si="23" ref="J280:U280">J262+J264+J266+J268+J270+J272+J274</f>
        <v>37.17700000000001</v>
      </c>
      <c r="K280" s="13">
        <f t="shared" si="23"/>
        <v>23.560000000000002</v>
      </c>
      <c r="L280" s="13">
        <f t="shared" si="23"/>
        <v>141.013</v>
      </c>
      <c r="M280" s="13">
        <f t="shared" si="23"/>
        <v>898.3159999999999</v>
      </c>
      <c r="N280" s="13">
        <f t="shared" si="23"/>
        <v>0.9820000000000001</v>
      </c>
      <c r="O280" s="13">
        <f t="shared" si="23"/>
        <v>34.58</v>
      </c>
      <c r="P280" s="13">
        <f t="shared" si="23"/>
        <v>0.025</v>
      </c>
      <c r="Q280" s="13">
        <f t="shared" si="23"/>
        <v>14.905000000000001</v>
      </c>
      <c r="R280" s="13">
        <f t="shared" si="23"/>
        <v>157.92200000000003</v>
      </c>
      <c r="S280" s="13">
        <f t="shared" si="23"/>
        <v>369.406</v>
      </c>
      <c r="T280" s="13">
        <f t="shared" si="23"/>
        <v>157.21599999999998</v>
      </c>
      <c r="U280" s="13">
        <f t="shared" si="23"/>
        <v>37.07300000000001</v>
      </c>
    </row>
    <row r="281" ht="10.5" customHeight="1"/>
    <row r="282" ht="10.5" customHeight="1"/>
    <row r="283" s="1" customFormat="1" ht="10.5" customHeight="1">
      <c r="B283" s="1" t="s">
        <v>32</v>
      </c>
    </row>
    <row r="284" ht="10.5" customHeight="1"/>
    <row r="285" spans="2:21" ht="12.75" customHeight="1">
      <c r="B285" s="37" t="s">
        <v>0</v>
      </c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</row>
    <row r="286" ht="10.5" customHeight="1" thickBot="1"/>
    <row r="287" spans="2:21" ht="16.5" customHeight="1" thickBot="1">
      <c r="B287" s="58" t="s">
        <v>1</v>
      </c>
      <c r="C287" s="58"/>
      <c r="D287" s="58"/>
      <c r="E287" s="58"/>
      <c r="F287" s="58"/>
      <c r="G287" s="58" t="s">
        <v>95</v>
      </c>
      <c r="H287" s="58"/>
      <c r="I287" s="58" t="s">
        <v>96</v>
      </c>
      <c r="J287" s="38" t="s">
        <v>2</v>
      </c>
      <c r="K287" s="38"/>
      <c r="L287" s="38"/>
      <c r="M287" s="63" t="s">
        <v>3</v>
      </c>
      <c r="N287" s="38" t="s">
        <v>4</v>
      </c>
      <c r="O287" s="38"/>
      <c r="P287" s="38"/>
      <c r="Q287" s="38"/>
      <c r="R287" s="38" t="s">
        <v>5</v>
      </c>
      <c r="S287" s="38"/>
      <c r="T287" s="38"/>
      <c r="U287" s="38"/>
    </row>
    <row r="288" spans="2:21" ht="15.75" customHeight="1" thickBot="1">
      <c r="B288" s="59"/>
      <c r="C288" s="60"/>
      <c r="D288" s="60"/>
      <c r="E288" s="60"/>
      <c r="F288" s="61"/>
      <c r="G288" s="59"/>
      <c r="H288" s="61"/>
      <c r="I288" s="62"/>
      <c r="J288" s="3" t="s">
        <v>6</v>
      </c>
      <c r="K288" s="3" t="s">
        <v>7</v>
      </c>
      <c r="L288" s="3" t="s">
        <v>8</v>
      </c>
      <c r="M288" s="59"/>
      <c r="N288" s="3" t="s">
        <v>9</v>
      </c>
      <c r="O288" s="3" t="s">
        <v>10</v>
      </c>
      <c r="P288" s="3" t="s">
        <v>11</v>
      </c>
      <c r="Q288" s="3" t="s">
        <v>12</v>
      </c>
      <c r="R288" s="3" t="s">
        <v>13</v>
      </c>
      <c r="S288" s="3" t="s">
        <v>14</v>
      </c>
      <c r="T288" s="3" t="s">
        <v>15</v>
      </c>
      <c r="U288" s="3" t="s">
        <v>16</v>
      </c>
    </row>
    <row r="289" spans="2:21" ht="10.5" customHeight="1">
      <c r="B289" s="64" t="s">
        <v>33</v>
      </c>
      <c r="C289" s="64"/>
      <c r="D289" s="64"/>
      <c r="E289" s="64"/>
      <c r="F289" s="67" t="s">
        <v>66</v>
      </c>
      <c r="G289" s="67"/>
      <c r="H289" s="67"/>
      <c r="I289" s="70" t="s">
        <v>19</v>
      </c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</row>
    <row r="290" spans="2:21" ht="10.5" customHeight="1">
      <c r="B290" s="65"/>
      <c r="C290" s="66"/>
      <c r="D290" s="66"/>
      <c r="E290" s="66"/>
      <c r="F290" s="68"/>
      <c r="G290" s="69"/>
      <c r="H290" s="69"/>
      <c r="I290" s="71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72"/>
    </row>
    <row r="291" spans="2:21" ht="11.25">
      <c r="B291" s="53" t="s">
        <v>72</v>
      </c>
      <c r="C291" s="54"/>
      <c r="D291" s="55"/>
      <c r="E291" s="35" t="s">
        <v>21</v>
      </c>
      <c r="F291" s="35"/>
      <c r="G291" s="36">
        <v>522</v>
      </c>
      <c r="H291" s="36"/>
      <c r="I291" s="4">
        <v>20</v>
      </c>
      <c r="J291" s="5">
        <v>0.14</v>
      </c>
      <c r="K291" s="5"/>
      <c r="L291" s="5">
        <v>0.36</v>
      </c>
      <c r="M291" s="6">
        <v>2</v>
      </c>
      <c r="N291" s="5">
        <v>0.004</v>
      </c>
      <c r="O291" s="5">
        <v>1.4</v>
      </c>
      <c r="P291" s="5">
        <v>0.006</v>
      </c>
      <c r="Q291" s="5">
        <v>0.02</v>
      </c>
      <c r="R291" s="5">
        <v>3.4</v>
      </c>
      <c r="S291" s="5">
        <v>8.4</v>
      </c>
      <c r="T291" s="5"/>
      <c r="U291" s="7">
        <v>0.004</v>
      </c>
    </row>
    <row r="292" spans="2:21" ht="11.25">
      <c r="B292" s="41"/>
      <c r="C292" s="42"/>
      <c r="D292" s="43"/>
      <c r="E292" s="35" t="s">
        <v>22</v>
      </c>
      <c r="F292" s="35"/>
      <c r="G292" s="36">
        <v>522</v>
      </c>
      <c r="H292" s="36"/>
      <c r="I292" s="4">
        <v>30</v>
      </c>
      <c r="J292" s="5">
        <v>0.21</v>
      </c>
      <c r="K292" s="5"/>
      <c r="L292" s="5">
        <v>0.54</v>
      </c>
      <c r="M292" s="6">
        <v>3</v>
      </c>
      <c r="N292" s="5">
        <v>0.006</v>
      </c>
      <c r="O292" s="5">
        <v>2.1</v>
      </c>
      <c r="P292" s="5">
        <v>0.009</v>
      </c>
      <c r="Q292" s="5">
        <v>0.03</v>
      </c>
      <c r="R292" s="5">
        <v>5.1</v>
      </c>
      <c r="S292" s="5">
        <v>12.6</v>
      </c>
      <c r="T292" s="5"/>
      <c r="U292" s="7">
        <v>0.006</v>
      </c>
    </row>
    <row r="293" spans="2:21" ht="10.5" customHeight="1">
      <c r="B293" s="40" t="s">
        <v>28</v>
      </c>
      <c r="C293" s="40"/>
      <c r="D293" s="40"/>
      <c r="E293" s="35" t="s">
        <v>21</v>
      </c>
      <c r="F293" s="35"/>
      <c r="G293" s="36">
        <v>423</v>
      </c>
      <c r="H293" s="36"/>
      <c r="I293" s="4">
        <v>90</v>
      </c>
      <c r="J293" s="5">
        <v>8.193</v>
      </c>
      <c r="K293" s="5">
        <v>10.03</v>
      </c>
      <c r="L293" s="5">
        <v>9.974</v>
      </c>
      <c r="M293" s="6">
        <v>133.166</v>
      </c>
      <c r="N293" s="5">
        <v>0.02</v>
      </c>
      <c r="O293" s="5">
        <v>1.16</v>
      </c>
      <c r="P293" s="5">
        <v>0.003</v>
      </c>
      <c r="Q293" s="5">
        <v>1.306</v>
      </c>
      <c r="R293" s="5">
        <v>5.792</v>
      </c>
      <c r="S293" s="5">
        <v>14.492</v>
      </c>
      <c r="T293" s="5">
        <v>4.558</v>
      </c>
      <c r="U293" s="7">
        <v>36.97</v>
      </c>
    </row>
    <row r="294" spans="2:21" ht="10.5" customHeight="1">
      <c r="B294" s="41"/>
      <c r="C294" s="42"/>
      <c r="D294" s="43"/>
      <c r="E294" s="35" t="s">
        <v>22</v>
      </c>
      <c r="F294" s="35"/>
      <c r="G294" s="36">
        <v>423</v>
      </c>
      <c r="H294" s="36"/>
      <c r="I294" s="8">
        <v>100</v>
      </c>
      <c r="J294" s="5">
        <v>11.34</v>
      </c>
      <c r="K294" s="5">
        <v>13.566</v>
      </c>
      <c r="L294" s="5">
        <v>12.404</v>
      </c>
      <c r="M294" s="6">
        <v>175.92</v>
      </c>
      <c r="N294" s="5">
        <v>0.025</v>
      </c>
      <c r="O294" s="5">
        <v>1.02</v>
      </c>
      <c r="P294" s="5">
        <v>0.002</v>
      </c>
      <c r="Q294" s="5">
        <v>2.21</v>
      </c>
      <c r="R294" s="5">
        <v>6.539</v>
      </c>
      <c r="S294" s="5">
        <v>3.894</v>
      </c>
      <c r="T294" s="5">
        <v>4.846</v>
      </c>
      <c r="U294" s="7">
        <v>27.818</v>
      </c>
    </row>
    <row r="295" spans="2:21" ht="10.5" customHeight="1">
      <c r="B295" s="40" t="s">
        <v>54</v>
      </c>
      <c r="C295" s="40"/>
      <c r="D295" s="40"/>
      <c r="E295" s="35" t="s">
        <v>21</v>
      </c>
      <c r="F295" s="35"/>
      <c r="G295" s="36">
        <v>463</v>
      </c>
      <c r="H295" s="36"/>
      <c r="I295" s="8">
        <v>150</v>
      </c>
      <c r="J295" s="5">
        <v>7.716</v>
      </c>
      <c r="K295" s="5">
        <v>5.384</v>
      </c>
      <c r="L295" s="5">
        <v>41.323</v>
      </c>
      <c r="M295" s="6">
        <v>232.585</v>
      </c>
      <c r="N295" s="5">
        <v>0.255</v>
      </c>
      <c r="O295" s="5"/>
      <c r="P295" s="5">
        <v>0.021</v>
      </c>
      <c r="Q295" s="5">
        <v>4.16</v>
      </c>
      <c r="R295" s="5">
        <v>30.396</v>
      </c>
      <c r="S295" s="5">
        <v>154.621</v>
      </c>
      <c r="T295" s="5">
        <v>0.158</v>
      </c>
      <c r="U295" s="7">
        <v>2.985</v>
      </c>
    </row>
    <row r="296" spans="2:21" ht="10.5" customHeight="1">
      <c r="B296" s="41"/>
      <c r="C296" s="42"/>
      <c r="D296" s="43"/>
      <c r="E296" s="35" t="s">
        <v>22</v>
      </c>
      <c r="F296" s="35"/>
      <c r="G296" s="36">
        <v>463</v>
      </c>
      <c r="H296" s="36"/>
      <c r="I296" s="8">
        <v>180</v>
      </c>
      <c r="J296" s="5">
        <v>9.255</v>
      </c>
      <c r="K296" s="5">
        <v>6.46</v>
      </c>
      <c r="L296" s="5">
        <v>49.561</v>
      </c>
      <c r="M296" s="6">
        <v>278.971</v>
      </c>
      <c r="N296" s="5">
        <v>0.306</v>
      </c>
      <c r="O296" s="5"/>
      <c r="P296" s="5">
        <v>0.025</v>
      </c>
      <c r="Q296" s="5">
        <v>4.989</v>
      </c>
      <c r="R296" s="5">
        <v>36.456</v>
      </c>
      <c r="S296" s="5">
        <v>185.444</v>
      </c>
      <c r="T296" s="5">
        <v>0.189</v>
      </c>
      <c r="U296" s="7">
        <v>3.58</v>
      </c>
    </row>
    <row r="297" spans="2:21" ht="10.5" customHeight="1">
      <c r="B297" s="40" t="s">
        <v>44</v>
      </c>
      <c r="C297" s="40"/>
      <c r="D297" s="40"/>
      <c r="E297" s="35" t="s">
        <v>21</v>
      </c>
      <c r="F297" s="35"/>
      <c r="G297" s="45">
        <v>702</v>
      </c>
      <c r="H297" s="45"/>
      <c r="I297" s="8">
        <v>200</v>
      </c>
      <c r="J297" s="5">
        <v>0.08</v>
      </c>
      <c r="K297" s="5"/>
      <c r="L297" s="5">
        <v>33.552</v>
      </c>
      <c r="M297" s="6">
        <v>127.76</v>
      </c>
      <c r="N297" s="5">
        <v>0.004</v>
      </c>
      <c r="O297" s="5">
        <v>0.72</v>
      </c>
      <c r="P297" s="5"/>
      <c r="Q297" s="5"/>
      <c r="R297" s="5">
        <v>0.48</v>
      </c>
      <c r="S297" s="5">
        <v>2.4</v>
      </c>
      <c r="T297" s="5">
        <v>4</v>
      </c>
      <c r="U297" s="7">
        <v>0.152</v>
      </c>
    </row>
    <row r="298" spans="2:21" ht="10.5" customHeight="1">
      <c r="B298" s="41"/>
      <c r="C298" s="42"/>
      <c r="D298" s="43"/>
      <c r="E298" s="35" t="s">
        <v>22</v>
      </c>
      <c r="F298" s="35"/>
      <c r="G298" s="45">
        <v>702</v>
      </c>
      <c r="H298" s="45"/>
      <c r="I298" s="8">
        <v>200</v>
      </c>
      <c r="J298" s="5">
        <v>0.08</v>
      </c>
      <c r="K298" s="5"/>
      <c r="L298" s="5">
        <v>33.552</v>
      </c>
      <c r="M298" s="6">
        <v>127.76</v>
      </c>
      <c r="N298" s="5">
        <v>0.004</v>
      </c>
      <c r="O298" s="5">
        <v>0.72</v>
      </c>
      <c r="P298" s="5"/>
      <c r="Q298" s="5"/>
      <c r="R298" s="5">
        <v>0.48</v>
      </c>
      <c r="S298" s="5">
        <v>2.4</v>
      </c>
      <c r="T298" s="5">
        <v>4</v>
      </c>
      <c r="U298" s="7">
        <v>0.152</v>
      </c>
    </row>
    <row r="299" spans="2:21" ht="10.5" customHeight="1">
      <c r="B299" s="39" t="s">
        <v>83</v>
      </c>
      <c r="C299" s="40"/>
      <c r="D299" s="40"/>
      <c r="E299" s="35" t="s">
        <v>21</v>
      </c>
      <c r="F299" s="35"/>
      <c r="G299" s="44" t="s">
        <v>93</v>
      </c>
      <c r="H299" s="44"/>
      <c r="I299" s="4">
        <v>20</v>
      </c>
      <c r="J299" s="5">
        <v>1.52</v>
      </c>
      <c r="K299" s="5">
        <v>0.18</v>
      </c>
      <c r="L299" s="5">
        <v>9.94</v>
      </c>
      <c r="M299" s="6">
        <v>45.2</v>
      </c>
      <c r="N299" s="5">
        <v>0.022</v>
      </c>
      <c r="O299" s="5"/>
      <c r="P299" s="5"/>
      <c r="Q299" s="5">
        <v>0.28</v>
      </c>
      <c r="R299" s="5">
        <v>4</v>
      </c>
      <c r="S299" s="5">
        <v>13</v>
      </c>
      <c r="T299" s="5">
        <v>2.8</v>
      </c>
      <c r="U299" s="7">
        <v>0.18</v>
      </c>
    </row>
    <row r="300" spans="2:21" ht="10.5" customHeight="1">
      <c r="B300" s="41"/>
      <c r="C300" s="42"/>
      <c r="D300" s="43"/>
      <c r="E300" s="35" t="s">
        <v>22</v>
      </c>
      <c r="F300" s="35"/>
      <c r="G300" s="44" t="s">
        <v>93</v>
      </c>
      <c r="H300" s="44"/>
      <c r="I300" s="4">
        <v>25</v>
      </c>
      <c r="J300" s="5">
        <v>1.9</v>
      </c>
      <c r="K300" s="5">
        <v>0.25</v>
      </c>
      <c r="L300" s="5">
        <v>12.425</v>
      </c>
      <c r="M300" s="6">
        <v>56.5</v>
      </c>
      <c r="N300" s="5">
        <v>0.028</v>
      </c>
      <c r="O300" s="5"/>
      <c r="P300" s="5"/>
      <c r="Q300" s="5">
        <v>0.42</v>
      </c>
      <c r="R300" s="5">
        <v>5</v>
      </c>
      <c r="S300" s="5">
        <v>16.25</v>
      </c>
      <c r="T300" s="5">
        <v>3.5</v>
      </c>
      <c r="U300" s="7">
        <v>0.225</v>
      </c>
    </row>
    <row r="301" spans="2:21" ht="10.5" customHeight="1">
      <c r="B301" s="39" t="s">
        <v>84</v>
      </c>
      <c r="C301" s="40"/>
      <c r="D301" s="40"/>
      <c r="E301" s="35" t="s">
        <v>21</v>
      </c>
      <c r="F301" s="35"/>
      <c r="G301" s="44" t="s">
        <v>94</v>
      </c>
      <c r="H301" s="44"/>
      <c r="I301" s="4">
        <v>20</v>
      </c>
      <c r="J301" s="5">
        <v>1.102</v>
      </c>
      <c r="K301" s="5">
        <v>0.2</v>
      </c>
      <c r="L301" s="5">
        <v>6.416</v>
      </c>
      <c r="M301" s="6">
        <v>38</v>
      </c>
      <c r="N301" s="5">
        <v>0.016</v>
      </c>
      <c r="O301" s="5"/>
      <c r="P301" s="5"/>
      <c r="Q301" s="5">
        <v>0.28</v>
      </c>
      <c r="R301" s="5">
        <v>4.2</v>
      </c>
      <c r="S301" s="5">
        <v>17.4</v>
      </c>
      <c r="T301" s="5">
        <v>3.8</v>
      </c>
      <c r="U301" s="7">
        <v>0.4</v>
      </c>
    </row>
    <row r="302" spans="2:21" ht="10.5" customHeight="1">
      <c r="B302" s="41"/>
      <c r="C302" s="42"/>
      <c r="D302" s="43"/>
      <c r="E302" s="35" t="s">
        <v>22</v>
      </c>
      <c r="F302" s="35"/>
      <c r="G302" s="44" t="s">
        <v>94</v>
      </c>
      <c r="H302" s="44"/>
      <c r="I302" s="4">
        <v>25</v>
      </c>
      <c r="J302" s="5">
        <v>1.378</v>
      </c>
      <c r="K302" s="5">
        <v>0.25</v>
      </c>
      <c r="L302" s="5">
        <v>8.02</v>
      </c>
      <c r="M302" s="6">
        <v>47.5</v>
      </c>
      <c r="N302" s="5">
        <v>0.02</v>
      </c>
      <c r="O302" s="5"/>
      <c r="P302" s="5"/>
      <c r="Q302" s="5">
        <v>0.42</v>
      </c>
      <c r="R302" s="5">
        <v>5.25</v>
      </c>
      <c r="S302" s="5">
        <v>21.75</v>
      </c>
      <c r="T302" s="5">
        <v>4.75</v>
      </c>
      <c r="U302" s="7">
        <v>0.5</v>
      </c>
    </row>
    <row r="303" spans="2:21" ht="10.5" customHeight="1" thickBot="1">
      <c r="B303" s="51"/>
      <c r="C303" s="51"/>
      <c r="D303" s="51"/>
      <c r="E303" s="52"/>
      <c r="F303" s="52"/>
      <c r="G303" s="52"/>
      <c r="H303" s="52"/>
      <c r="I303" s="9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1"/>
    </row>
    <row r="304" spans="2:21" ht="10.5" customHeight="1">
      <c r="B304" s="64" t="s">
        <v>33</v>
      </c>
      <c r="C304" s="64"/>
      <c r="D304" s="64"/>
      <c r="E304" s="64"/>
      <c r="F304" s="67" t="s">
        <v>66</v>
      </c>
      <c r="G304" s="67"/>
      <c r="H304" s="67"/>
      <c r="I304" s="70" t="s">
        <v>25</v>
      </c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</row>
    <row r="305" spans="2:21" ht="10.5" customHeight="1">
      <c r="B305" s="65"/>
      <c r="C305" s="66"/>
      <c r="D305" s="66"/>
      <c r="E305" s="66"/>
      <c r="F305" s="68"/>
      <c r="G305" s="69"/>
      <c r="H305" s="69"/>
      <c r="I305" s="71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72"/>
    </row>
    <row r="306" spans="2:21" ht="10.5" customHeight="1">
      <c r="B306" s="40" t="s">
        <v>26</v>
      </c>
      <c r="C306" s="40"/>
      <c r="D306" s="40"/>
      <c r="E306" s="35" t="s">
        <v>21</v>
      </c>
      <c r="F306" s="35"/>
      <c r="G306" s="36">
        <v>60</v>
      </c>
      <c r="H306" s="36"/>
      <c r="I306" s="4">
        <v>60</v>
      </c>
      <c r="J306" s="5">
        <v>1.194</v>
      </c>
      <c r="K306" s="5">
        <v>6.373</v>
      </c>
      <c r="L306" s="5">
        <v>6.007</v>
      </c>
      <c r="M306" s="6">
        <v>81.948</v>
      </c>
      <c r="N306" s="5">
        <v>0.045</v>
      </c>
      <c r="O306" s="5">
        <v>6.42</v>
      </c>
      <c r="P306" s="5"/>
      <c r="Q306" s="5">
        <v>2.804</v>
      </c>
      <c r="R306" s="5">
        <v>13.32</v>
      </c>
      <c r="S306" s="5">
        <v>29.238</v>
      </c>
      <c r="T306" s="5">
        <v>14.088</v>
      </c>
      <c r="U306" s="7">
        <v>0.445</v>
      </c>
    </row>
    <row r="307" spans="2:21" ht="10.5" customHeight="1">
      <c r="B307" s="41"/>
      <c r="C307" s="42"/>
      <c r="D307" s="43"/>
      <c r="E307" s="35" t="s">
        <v>22</v>
      </c>
      <c r="F307" s="35"/>
      <c r="G307" s="36">
        <v>60</v>
      </c>
      <c r="H307" s="36"/>
      <c r="I307" s="8">
        <v>100</v>
      </c>
      <c r="J307" s="5">
        <v>1.99</v>
      </c>
      <c r="K307" s="5">
        <v>10.621</v>
      </c>
      <c r="L307" s="5">
        <v>10.012</v>
      </c>
      <c r="M307" s="6">
        <v>136.58</v>
      </c>
      <c r="N307" s="5">
        <v>0.075</v>
      </c>
      <c r="O307" s="5">
        <v>10.7</v>
      </c>
      <c r="P307" s="5"/>
      <c r="Q307" s="5">
        <v>4.674</v>
      </c>
      <c r="R307" s="5">
        <v>22.2</v>
      </c>
      <c r="S307" s="5">
        <v>48.73</v>
      </c>
      <c r="T307" s="5">
        <v>23.48</v>
      </c>
      <c r="U307" s="7">
        <v>0.741</v>
      </c>
    </row>
    <row r="308" spans="2:21" ht="10.5" customHeight="1">
      <c r="B308" s="40" t="s">
        <v>37</v>
      </c>
      <c r="C308" s="40"/>
      <c r="D308" s="40"/>
      <c r="E308" s="35" t="s">
        <v>21</v>
      </c>
      <c r="F308" s="35"/>
      <c r="G308" s="36">
        <v>120</v>
      </c>
      <c r="H308" s="36"/>
      <c r="I308" s="8">
        <v>210</v>
      </c>
      <c r="J308" s="5">
        <v>1.804</v>
      </c>
      <c r="K308" s="5">
        <v>5.53</v>
      </c>
      <c r="L308" s="5">
        <v>8.801</v>
      </c>
      <c r="M308" s="6">
        <v>85.78</v>
      </c>
      <c r="N308" s="5">
        <v>0.066</v>
      </c>
      <c r="O308" s="5">
        <v>26.51</v>
      </c>
      <c r="P308" s="5">
        <v>0.006</v>
      </c>
      <c r="Q308" s="5">
        <v>1.774</v>
      </c>
      <c r="R308" s="5">
        <v>37.54</v>
      </c>
      <c r="S308" s="5">
        <v>43.204</v>
      </c>
      <c r="T308" s="5">
        <v>18.24</v>
      </c>
      <c r="U308" s="7">
        <v>19.102</v>
      </c>
    </row>
    <row r="309" spans="2:21" ht="14.25" customHeight="1">
      <c r="B309" s="41"/>
      <c r="C309" s="42"/>
      <c r="D309" s="43"/>
      <c r="E309" s="35" t="s">
        <v>22</v>
      </c>
      <c r="F309" s="35"/>
      <c r="G309" s="36">
        <v>120</v>
      </c>
      <c r="H309" s="36"/>
      <c r="I309" s="8">
        <v>260</v>
      </c>
      <c r="J309" s="5">
        <v>2.181</v>
      </c>
      <c r="K309" s="5">
        <v>6.538</v>
      </c>
      <c r="L309" s="5">
        <v>10.929</v>
      </c>
      <c r="M309" s="6">
        <v>104.325</v>
      </c>
      <c r="N309" s="5">
        <v>0.082</v>
      </c>
      <c r="O309" s="5">
        <v>33.125</v>
      </c>
      <c r="P309" s="5">
        <v>0.006</v>
      </c>
      <c r="Q309" s="5">
        <v>2.214</v>
      </c>
      <c r="R309" s="5">
        <v>44.675</v>
      </c>
      <c r="S309" s="5">
        <v>52.455</v>
      </c>
      <c r="T309" s="5">
        <v>22.55</v>
      </c>
      <c r="U309" s="7">
        <v>23.875</v>
      </c>
    </row>
    <row r="310" spans="2:21" ht="10.5" customHeight="1">
      <c r="B310" s="40" t="s">
        <v>53</v>
      </c>
      <c r="C310" s="40"/>
      <c r="D310" s="40"/>
      <c r="E310" s="35" t="s">
        <v>21</v>
      </c>
      <c r="F310" s="35"/>
      <c r="G310" s="46">
        <v>202</v>
      </c>
      <c r="H310" s="46"/>
      <c r="I310" s="4">
        <v>90</v>
      </c>
      <c r="J310" s="5">
        <v>6.802</v>
      </c>
      <c r="K310" s="5">
        <v>7.114</v>
      </c>
      <c r="L310" s="5">
        <v>9.623</v>
      </c>
      <c r="M310" s="6">
        <v>197.395</v>
      </c>
      <c r="N310" s="5">
        <v>0.022</v>
      </c>
      <c r="O310" s="5">
        <v>2.46</v>
      </c>
      <c r="P310" s="5">
        <v>0.003</v>
      </c>
      <c r="Q310" s="5">
        <v>1.306</v>
      </c>
      <c r="R310" s="5">
        <v>8.822</v>
      </c>
      <c r="S310" s="5">
        <v>20.641</v>
      </c>
      <c r="T310" s="5">
        <v>5.957</v>
      </c>
      <c r="U310" s="7">
        <v>37.071</v>
      </c>
    </row>
    <row r="311" spans="2:21" ht="10.5" customHeight="1">
      <c r="B311" s="41"/>
      <c r="C311" s="42"/>
      <c r="D311" s="43"/>
      <c r="E311" s="35" t="s">
        <v>22</v>
      </c>
      <c r="F311" s="35"/>
      <c r="G311" s="46">
        <v>202</v>
      </c>
      <c r="H311" s="46"/>
      <c r="I311" s="8">
        <v>100</v>
      </c>
      <c r="J311" s="5">
        <v>9.301</v>
      </c>
      <c r="K311" s="5">
        <v>9.414</v>
      </c>
      <c r="L311" s="5">
        <v>11.784</v>
      </c>
      <c r="M311" s="6">
        <v>208.764</v>
      </c>
      <c r="N311" s="5">
        <v>0.027</v>
      </c>
      <c r="O311" s="5">
        <v>2.82</v>
      </c>
      <c r="P311" s="5">
        <v>0.002</v>
      </c>
      <c r="Q311" s="5">
        <v>1.798</v>
      </c>
      <c r="R311" s="5">
        <v>10.677</v>
      </c>
      <c r="S311" s="5">
        <v>25.617</v>
      </c>
      <c r="T311" s="5">
        <v>6.746</v>
      </c>
      <c r="U311" s="7">
        <v>27.956</v>
      </c>
    </row>
    <row r="312" spans="2:21" ht="10.5" customHeight="1">
      <c r="B312" s="40" t="s">
        <v>23</v>
      </c>
      <c r="C312" s="40"/>
      <c r="D312" s="40"/>
      <c r="E312" s="35" t="s">
        <v>21</v>
      </c>
      <c r="F312" s="35"/>
      <c r="G312" s="36">
        <v>469</v>
      </c>
      <c r="H312" s="36"/>
      <c r="I312" s="8">
        <v>150</v>
      </c>
      <c r="J312" s="5">
        <v>5.365</v>
      </c>
      <c r="K312" s="5">
        <v>4.265</v>
      </c>
      <c r="L312" s="5">
        <v>38.347</v>
      </c>
      <c r="M312" s="6">
        <v>203.79</v>
      </c>
      <c r="N312" s="5">
        <v>0.087</v>
      </c>
      <c r="O312" s="5"/>
      <c r="P312" s="5">
        <v>0.021</v>
      </c>
      <c r="Q312" s="5">
        <v>1.193</v>
      </c>
      <c r="R312" s="5">
        <v>10.427</v>
      </c>
      <c r="S312" s="5">
        <v>45.359</v>
      </c>
      <c r="T312" s="5">
        <v>8.306</v>
      </c>
      <c r="U312" s="7">
        <v>0.622</v>
      </c>
    </row>
    <row r="313" spans="2:21" ht="10.5" customHeight="1">
      <c r="B313" s="41"/>
      <c r="C313" s="42"/>
      <c r="D313" s="43"/>
      <c r="E313" s="35" t="s">
        <v>22</v>
      </c>
      <c r="F313" s="35"/>
      <c r="G313" s="36">
        <v>469</v>
      </c>
      <c r="H313" s="36"/>
      <c r="I313" s="8">
        <v>180</v>
      </c>
      <c r="J313" s="5">
        <v>6.437</v>
      </c>
      <c r="K313" s="5">
        <v>5.117</v>
      </c>
      <c r="L313" s="5">
        <v>46.011</v>
      </c>
      <c r="M313" s="6">
        <v>244.528</v>
      </c>
      <c r="N313" s="5">
        <v>0.105</v>
      </c>
      <c r="O313" s="5"/>
      <c r="P313" s="5">
        <v>0.025</v>
      </c>
      <c r="Q313" s="5">
        <v>1.431</v>
      </c>
      <c r="R313" s="5">
        <v>12.512</v>
      </c>
      <c r="S313" s="5">
        <v>54.426</v>
      </c>
      <c r="T313" s="5">
        <v>9.967</v>
      </c>
      <c r="U313" s="7">
        <v>0.746</v>
      </c>
    </row>
    <row r="314" spans="2:21" ht="10.5" customHeight="1">
      <c r="B314" s="40" t="s">
        <v>36</v>
      </c>
      <c r="C314" s="40"/>
      <c r="D314" s="40"/>
      <c r="E314" s="35" t="s">
        <v>21</v>
      </c>
      <c r="F314" s="35"/>
      <c r="G314" s="74">
        <v>629</v>
      </c>
      <c r="H314" s="74"/>
      <c r="I314" s="8">
        <v>187</v>
      </c>
      <c r="J314" s="5">
        <v>0.243</v>
      </c>
      <c r="K314" s="5">
        <v>0.046</v>
      </c>
      <c r="L314" s="5">
        <v>13.761</v>
      </c>
      <c r="M314" s="6">
        <v>53.71</v>
      </c>
      <c r="N314" s="5">
        <v>0.003</v>
      </c>
      <c r="O314" s="5">
        <v>2.801</v>
      </c>
      <c r="P314" s="5"/>
      <c r="Q314" s="5"/>
      <c r="R314" s="5">
        <v>3.111</v>
      </c>
      <c r="S314" s="5">
        <v>1.54</v>
      </c>
      <c r="T314" s="5">
        <v>0.84</v>
      </c>
      <c r="U314" s="7">
        <v>0.09</v>
      </c>
    </row>
    <row r="315" spans="2:21" ht="10.5" customHeight="1">
      <c r="B315" s="41"/>
      <c r="C315" s="42"/>
      <c r="D315" s="43"/>
      <c r="E315" s="35" t="s">
        <v>22</v>
      </c>
      <c r="F315" s="35"/>
      <c r="G315" s="74">
        <v>629</v>
      </c>
      <c r="H315" s="74"/>
      <c r="I315" s="8">
        <v>187</v>
      </c>
      <c r="J315" s="5">
        <v>0.243</v>
      </c>
      <c r="K315" s="5">
        <v>0.046</v>
      </c>
      <c r="L315" s="5">
        <v>13.761</v>
      </c>
      <c r="M315" s="6">
        <v>53.71</v>
      </c>
      <c r="N315" s="5">
        <v>0.003</v>
      </c>
      <c r="O315" s="5">
        <v>2.801</v>
      </c>
      <c r="P315" s="5"/>
      <c r="Q315" s="5"/>
      <c r="R315" s="5">
        <v>3.111</v>
      </c>
      <c r="S315" s="5">
        <v>1.54</v>
      </c>
      <c r="T315" s="5">
        <v>0.84</v>
      </c>
      <c r="U315" s="7">
        <v>0.09</v>
      </c>
    </row>
    <row r="316" spans="2:21" ht="10.5" customHeight="1">
      <c r="B316" s="25" t="s">
        <v>83</v>
      </c>
      <c r="C316" s="26"/>
      <c r="D316" s="27"/>
      <c r="E316" s="31" t="s">
        <v>21</v>
      </c>
      <c r="F316" s="32"/>
      <c r="G316" s="33" t="s">
        <v>93</v>
      </c>
      <c r="H316" s="34"/>
      <c r="I316" s="4">
        <v>20</v>
      </c>
      <c r="J316" s="5">
        <v>1.52</v>
      </c>
      <c r="K316" s="5">
        <v>0.18</v>
      </c>
      <c r="L316" s="5">
        <v>9.94</v>
      </c>
      <c r="M316" s="6">
        <v>45.2</v>
      </c>
      <c r="N316" s="5">
        <v>0.022</v>
      </c>
      <c r="O316" s="5"/>
      <c r="P316" s="5"/>
      <c r="Q316" s="5">
        <v>0.28</v>
      </c>
      <c r="R316" s="5">
        <v>4</v>
      </c>
      <c r="S316" s="5">
        <v>13</v>
      </c>
      <c r="T316" s="5">
        <v>2.8</v>
      </c>
      <c r="U316" s="7">
        <v>0.18</v>
      </c>
    </row>
    <row r="317" spans="2:21" ht="10.5" customHeight="1">
      <c r="B317" s="28"/>
      <c r="C317" s="29"/>
      <c r="D317" s="30"/>
      <c r="E317" s="31" t="s">
        <v>22</v>
      </c>
      <c r="F317" s="32"/>
      <c r="G317" s="33" t="s">
        <v>93</v>
      </c>
      <c r="H317" s="34"/>
      <c r="I317" s="4">
        <v>30</v>
      </c>
      <c r="J317" s="5">
        <v>2.28</v>
      </c>
      <c r="K317" s="5">
        <v>0.27</v>
      </c>
      <c r="L317" s="5">
        <v>14.91</v>
      </c>
      <c r="M317" s="6">
        <v>67.8</v>
      </c>
      <c r="N317" s="5">
        <v>0.033</v>
      </c>
      <c r="O317" s="5"/>
      <c r="P317" s="5"/>
      <c r="Q317" s="5">
        <v>0.5</v>
      </c>
      <c r="R317" s="5">
        <v>6</v>
      </c>
      <c r="S317" s="5">
        <v>19.5</v>
      </c>
      <c r="T317" s="5">
        <v>4.2</v>
      </c>
      <c r="U317" s="7">
        <v>0.27</v>
      </c>
    </row>
    <row r="318" spans="2:21" ht="10.5" customHeight="1">
      <c r="B318" s="25" t="s">
        <v>84</v>
      </c>
      <c r="C318" s="26"/>
      <c r="D318" s="27"/>
      <c r="E318" s="31" t="s">
        <v>21</v>
      </c>
      <c r="F318" s="32"/>
      <c r="G318" s="33" t="s">
        <v>94</v>
      </c>
      <c r="H318" s="34"/>
      <c r="I318" s="4">
        <v>20</v>
      </c>
      <c r="J318" s="5">
        <v>1.102</v>
      </c>
      <c r="K318" s="5">
        <v>0.2</v>
      </c>
      <c r="L318" s="5">
        <v>6.416</v>
      </c>
      <c r="M318" s="6">
        <v>38</v>
      </c>
      <c r="N318" s="5">
        <v>0.016</v>
      </c>
      <c r="O318" s="5"/>
      <c r="P318" s="5"/>
      <c r="Q318" s="5">
        <v>0.28</v>
      </c>
      <c r="R318" s="5">
        <v>4.2</v>
      </c>
      <c r="S318" s="5">
        <v>17.4</v>
      </c>
      <c r="T318" s="5">
        <v>3.8</v>
      </c>
      <c r="U318" s="7">
        <v>0.4</v>
      </c>
    </row>
    <row r="319" spans="2:21" ht="10.5" customHeight="1">
      <c r="B319" s="28"/>
      <c r="C319" s="29"/>
      <c r="D319" s="30"/>
      <c r="E319" s="31" t="s">
        <v>22</v>
      </c>
      <c r="F319" s="32"/>
      <c r="G319" s="33" t="s">
        <v>94</v>
      </c>
      <c r="H319" s="34"/>
      <c r="I319" s="4">
        <v>30</v>
      </c>
      <c r="J319" s="5">
        <v>1.653</v>
      </c>
      <c r="K319" s="5">
        <v>0.3</v>
      </c>
      <c r="L319" s="5">
        <v>9.624</v>
      </c>
      <c r="M319" s="6">
        <v>57</v>
      </c>
      <c r="N319" s="5">
        <v>0.024</v>
      </c>
      <c r="O319" s="5"/>
      <c r="P319" s="5"/>
      <c r="Q319" s="5">
        <v>0.5</v>
      </c>
      <c r="R319" s="5">
        <v>6.3</v>
      </c>
      <c r="S319" s="5">
        <v>26.1</v>
      </c>
      <c r="T319" s="5">
        <v>5.7</v>
      </c>
      <c r="U319" s="7">
        <v>0.6</v>
      </c>
    </row>
    <row r="320" spans="2:21" ht="10.5" customHeight="1" thickBot="1">
      <c r="B320" s="51"/>
      <c r="C320" s="51"/>
      <c r="D320" s="51"/>
      <c r="E320" s="52"/>
      <c r="F320" s="52"/>
      <c r="G320" s="52"/>
      <c r="H320" s="52"/>
      <c r="I320" s="9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1"/>
    </row>
    <row r="321" ht="10.5" customHeight="1"/>
    <row r="322" spans="2:21" ht="10.5" customHeight="1">
      <c r="B322" s="56" t="s">
        <v>31</v>
      </c>
      <c r="C322" s="48" t="s">
        <v>19</v>
      </c>
      <c r="D322" s="48"/>
      <c r="E322" s="48"/>
      <c r="F322" s="47" t="s">
        <v>21</v>
      </c>
      <c r="G322" s="47"/>
      <c r="H322" s="47"/>
      <c r="I322" s="12">
        <f>I291+I293+I295+I297+I299+I301</f>
        <v>500</v>
      </c>
      <c r="J322" s="13">
        <f aca="true" t="shared" si="24" ref="J322:U322">J291+J293+J295+J297+J299+J301</f>
        <v>18.750999999999998</v>
      </c>
      <c r="K322" s="13">
        <f t="shared" si="24"/>
        <v>15.793999999999999</v>
      </c>
      <c r="L322" s="13">
        <f t="shared" si="24"/>
        <v>101.565</v>
      </c>
      <c r="M322" s="13">
        <f t="shared" si="24"/>
        <v>578.711</v>
      </c>
      <c r="N322" s="13">
        <f t="shared" si="24"/>
        <v>0.32100000000000006</v>
      </c>
      <c r="O322" s="13">
        <f t="shared" si="24"/>
        <v>3.2799999999999994</v>
      </c>
      <c r="P322" s="13">
        <f t="shared" si="24"/>
        <v>0.030000000000000002</v>
      </c>
      <c r="Q322" s="13">
        <f t="shared" si="24"/>
        <v>6.046000000000001</v>
      </c>
      <c r="R322" s="13">
        <f t="shared" si="24"/>
        <v>48.268</v>
      </c>
      <c r="S322" s="13">
        <f t="shared" si="24"/>
        <v>210.31300000000002</v>
      </c>
      <c r="T322" s="13">
        <f t="shared" si="24"/>
        <v>15.316000000000003</v>
      </c>
      <c r="U322" s="13">
        <f t="shared" si="24"/>
        <v>40.690999999999995</v>
      </c>
    </row>
    <row r="323" spans="2:21" ht="10.5" customHeight="1">
      <c r="B323" s="73"/>
      <c r="C323" s="49"/>
      <c r="D323" s="50"/>
      <c r="E323" s="50"/>
      <c r="F323" s="47" t="s">
        <v>22</v>
      </c>
      <c r="G323" s="47"/>
      <c r="H323" s="47"/>
      <c r="I323" s="12">
        <f>I292+I294+I296+I298+I300+I302</f>
        <v>560</v>
      </c>
      <c r="J323" s="13">
        <f aca="true" t="shared" si="25" ref="J323:U323">J292+J294+J296+J298+J300+J302</f>
        <v>24.162999999999997</v>
      </c>
      <c r="K323" s="13">
        <f t="shared" si="25"/>
        <v>20.526</v>
      </c>
      <c r="L323" s="13">
        <f t="shared" si="25"/>
        <v>116.50199999999998</v>
      </c>
      <c r="M323" s="13">
        <f t="shared" si="25"/>
        <v>689.651</v>
      </c>
      <c r="N323" s="13">
        <f t="shared" si="25"/>
        <v>0.389</v>
      </c>
      <c r="O323" s="13">
        <f t="shared" si="25"/>
        <v>3.84</v>
      </c>
      <c r="P323" s="13">
        <f t="shared" si="25"/>
        <v>0.036000000000000004</v>
      </c>
      <c r="Q323" s="13">
        <f t="shared" si="25"/>
        <v>8.068999999999999</v>
      </c>
      <c r="R323" s="13">
        <f t="shared" si="25"/>
        <v>58.824999999999996</v>
      </c>
      <c r="S323" s="13">
        <f t="shared" si="25"/>
        <v>242.338</v>
      </c>
      <c r="T323" s="13">
        <f t="shared" si="25"/>
        <v>17.285</v>
      </c>
      <c r="U323" s="13">
        <f t="shared" si="25"/>
        <v>32.281000000000006</v>
      </c>
    </row>
    <row r="324" spans="2:21" ht="10.5" customHeight="1">
      <c r="B324" s="73"/>
      <c r="C324" s="48" t="s">
        <v>25</v>
      </c>
      <c r="D324" s="48"/>
      <c r="E324" s="48"/>
      <c r="F324" s="47" t="s">
        <v>21</v>
      </c>
      <c r="G324" s="47"/>
      <c r="H324" s="47"/>
      <c r="I324" s="12">
        <f>I306+I308+I310+I312+I314+I316+I318</f>
        <v>737</v>
      </c>
      <c r="J324" s="13">
        <f aca="true" t="shared" si="26" ref="J324:U324">J306+J308+J310+J312+J314+J316+J318</f>
        <v>18.03</v>
      </c>
      <c r="K324" s="13">
        <f t="shared" si="26"/>
        <v>23.708</v>
      </c>
      <c r="L324" s="13">
        <f t="shared" si="26"/>
        <v>92.895</v>
      </c>
      <c r="M324" s="13">
        <f t="shared" si="26"/>
        <v>705.8230000000001</v>
      </c>
      <c r="N324" s="13">
        <f t="shared" si="26"/>
        <v>0.261</v>
      </c>
      <c r="O324" s="13">
        <f t="shared" si="26"/>
        <v>38.191</v>
      </c>
      <c r="P324" s="13">
        <f t="shared" si="26"/>
        <v>0.030000000000000002</v>
      </c>
      <c r="Q324" s="13">
        <f t="shared" si="26"/>
        <v>7.6370000000000005</v>
      </c>
      <c r="R324" s="13">
        <f t="shared" si="26"/>
        <v>81.42000000000002</v>
      </c>
      <c r="S324" s="13">
        <f t="shared" si="26"/>
        <v>170.382</v>
      </c>
      <c r="T324" s="13">
        <f t="shared" si="26"/>
        <v>54.03099999999999</v>
      </c>
      <c r="U324" s="13">
        <f t="shared" si="26"/>
        <v>57.91</v>
      </c>
    </row>
    <row r="325" spans="2:21" ht="10.5" customHeight="1">
      <c r="B325" s="57"/>
      <c r="C325" s="49"/>
      <c r="D325" s="50"/>
      <c r="E325" s="50"/>
      <c r="F325" s="47" t="s">
        <v>22</v>
      </c>
      <c r="G325" s="47"/>
      <c r="H325" s="47"/>
      <c r="I325" s="12">
        <f>I307+I309+I311+I313+I315+I317+I319</f>
        <v>887</v>
      </c>
      <c r="J325" s="13">
        <f aca="true" t="shared" si="27" ref="J325:U325">J307+J309+J311+J313+J315+J317+J319</f>
        <v>24.085</v>
      </c>
      <c r="K325" s="13">
        <f t="shared" si="27"/>
        <v>32.306</v>
      </c>
      <c r="L325" s="13">
        <f t="shared" si="27"/>
        <v>117.03099999999999</v>
      </c>
      <c r="M325" s="13">
        <f t="shared" si="27"/>
        <v>872.707</v>
      </c>
      <c r="N325" s="13">
        <f t="shared" si="27"/>
        <v>0.349</v>
      </c>
      <c r="O325" s="13">
        <f t="shared" si="27"/>
        <v>49.446000000000005</v>
      </c>
      <c r="P325" s="13">
        <f t="shared" si="27"/>
        <v>0.033</v>
      </c>
      <c r="Q325" s="13">
        <f t="shared" si="27"/>
        <v>11.117</v>
      </c>
      <c r="R325" s="13">
        <f t="shared" si="27"/>
        <v>105.475</v>
      </c>
      <c r="S325" s="13">
        <f t="shared" si="27"/>
        <v>228.368</v>
      </c>
      <c r="T325" s="13">
        <f t="shared" si="27"/>
        <v>73.483</v>
      </c>
      <c r="U325" s="13">
        <f t="shared" si="27"/>
        <v>54.27800000000001</v>
      </c>
    </row>
    <row r="326" ht="10.5" customHeight="1"/>
    <row r="327" ht="10.5" customHeight="1"/>
    <row r="328" s="1" customFormat="1" ht="10.5" customHeight="1">
      <c r="B328" s="1" t="s">
        <v>32</v>
      </c>
    </row>
    <row r="329" ht="10.5" customHeight="1"/>
    <row r="330" spans="2:21" ht="12.75" customHeight="1">
      <c r="B330" s="37" t="s">
        <v>0</v>
      </c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</row>
    <row r="331" ht="10.5" customHeight="1" thickBot="1"/>
    <row r="332" spans="2:21" ht="16.5" customHeight="1" thickBot="1">
      <c r="B332" s="58" t="s">
        <v>1</v>
      </c>
      <c r="C332" s="58"/>
      <c r="D332" s="58"/>
      <c r="E332" s="58"/>
      <c r="F332" s="58"/>
      <c r="G332" s="58" t="s">
        <v>95</v>
      </c>
      <c r="H332" s="58"/>
      <c r="I332" s="58" t="s">
        <v>96</v>
      </c>
      <c r="J332" s="38" t="s">
        <v>2</v>
      </c>
      <c r="K332" s="38"/>
      <c r="L332" s="38"/>
      <c r="M332" s="63" t="s">
        <v>3</v>
      </c>
      <c r="N332" s="38" t="s">
        <v>4</v>
      </c>
      <c r="O332" s="38"/>
      <c r="P332" s="38"/>
      <c r="Q332" s="38"/>
      <c r="R332" s="38" t="s">
        <v>5</v>
      </c>
      <c r="S332" s="38"/>
      <c r="T332" s="38"/>
      <c r="U332" s="38"/>
    </row>
    <row r="333" spans="2:21" ht="15.75" customHeight="1" thickBot="1">
      <c r="B333" s="59"/>
      <c r="C333" s="60"/>
      <c r="D333" s="60"/>
      <c r="E333" s="60"/>
      <c r="F333" s="61"/>
      <c r="G333" s="59"/>
      <c r="H333" s="61"/>
      <c r="I333" s="62"/>
      <c r="J333" s="3" t="s">
        <v>6</v>
      </c>
      <c r="K333" s="3" t="s">
        <v>7</v>
      </c>
      <c r="L333" s="3" t="s">
        <v>8</v>
      </c>
      <c r="M333" s="59"/>
      <c r="N333" s="3" t="s">
        <v>9</v>
      </c>
      <c r="O333" s="3" t="s">
        <v>10</v>
      </c>
      <c r="P333" s="3" t="s">
        <v>11</v>
      </c>
      <c r="Q333" s="3" t="s">
        <v>12</v>
      </c>
      <c r="R333" s="3" t="s">
        <v>13</v>
      </c>
      <c r="S333" s="3" t="s">
        <v>14</v>
      </c>
      <c r="T333" s="3" t="s">
        <v>15</v>
      </c>
      <c r="U333" s="3" t="s">
        <v>16</v>
      </c>
    </row>
    <row r="334" spans="2:21" ht="10.5" customHeight="1">
      <c r="B334" s="64" t="s">
        <v>39</v>
      </c>
      <c r="C334" s="64"/>
      <c r="D334" s="64"/>
      <c r="E334" s="64"/>
      <c r="F334" s="67" t="s">
        <v>66</v>
      </c>
      <c r="G334" s="67"/>
      <c r="H334" s="67"/>
      <c r="I334" s="70" t="s">
        <v>19</v>
      </c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</row>
    <row r="335" spans="2:21" ht="10.5" customHeight="1">
      <c r="B335" s="65"/>
      <c r="C335" s="66"/>
      <c r="D335" s="66"/>
      <c r="E335" s="66"/>
      <c r="F335" s="68"/>
      <c r="G335" s="69"/>
      <c r="H335" s="69"/>
      <c r="I335" s="71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72"/>
    </row>
    <row r="336" spans="2:21" ht="11.25" customHeight="1">
      <c r="B336" s="53" t="s">
        <v>67</v>
      </c>
      <c r="C336" s="54"/>
      <c r="D336" s="55"/>
      <c r="E336" s="35" t="s">
        <v>21</v>
      </c>
      <c r="F336" s="35"/>
      <c r="G336" s="44" t="s">
        <v>68</v>
      </c>
      <c r="H336" s="44"/>
      <c r="I336" s="8">
        <v>100</v>
      </c>
      <c r="J336" s="5">
        <v>5</v>
      </c>
      <c r="K336" s="5">
        <v>1.5</v>
      </c>
      <c r="L336" s="5">
        <v>3.5</v>
      </c>
      <c r="M336" s="6">
        <v>51</v>
      </c>
      <c r="N336" s="5">
        <v>0.03</v>
      </c>
      <c r="O336" s="5">
        <v>0.6</v>
      </c>
      <c r="P336" s="5">
        <v>0.01</v>
      </c>
      <c r="Q336" s="5"/>
      <c r="R336" s="5">
        <v>124</v>
      </c>
      <c r="S336" s="5">
        <v>95</v>
      </c>
      <c r="T336" s="5">
        <v>15</v>
      </c>
      <c r="U336" s="7">
        <v>0.1</v>
      </c>
    </row>
    <row r="337" spans="2:21" ht="11.25" customHeight="1">
      <c r="B337" s="41"/>
      <c r="C337" s="42"/>
      <c r="D337" s="43"/>
      <c r="E337" s="35" t="s">
        <v>22</v>
      </c>
      <c r="F337" s="35"/>
      <c r="G337" s="44" t="s">
        <v>68</v>
      </c>
      <c r="H337" s="44"/>
      <c r="I337" s="8">
        <v>100</v>
      </c>
      <c r="J337" s="5">
        <v>5</v>
      </c>
      <c r="K337" s="5">
        <v>1.5</v>
      </c>
      <c r="L337" s="5">
        <v>3.5</v>
      </c>
      <c r="M337" s="6">
        <v>51</v>
      </c>
      <c r="N337" s="5">
        <v>0.03</v>
      </c>
      <c r="O337" s="5">
        <v>0.6</v>
      </c>
      <c r="P337" s="5">
        <v>0.01</v>
      </c>
      <c r="Q337" s="5"/>
      <c r="R337" s="5">
        <v>124</v>
      </c>
      <c r="S337" s="5">
        <v>95</v>
      </c>
      <c r="T337" s="5">
        <v>15</v>
      </c>
      <c r="U337" s="7">
        <v>0.1</v>
      </c>
    </row>
    <row r="338" spans="2:21" ht="10.5" customHeight="1">
      <c r="B338" s="40" t="s">
        <v>69</v>
      </c>
      <c r="C338" s="40"/>
      <c r="D338" s="40"/>
      <c r="E338" s="35" t="s">
        <v>21</v>
      </c>
      <c r="F338" s="35"/>
      <c r="G338" s="36">
        <v>682</v>
      </c>
      <c r="H338" s="36"/>
      <c r="I338" s="8">
        <v>200</v>
      </c>
      <c r="J338" s="5">
        <v>15.69</v>
      </c>
      <c r="K338" s="5">
        <v>14.398</v>
      </c>
      <c r="L338" s="5">
        <v>89.563</v>
      </c>
      <c r="M338" s="6">
        <v>555.924</v>
      </c>
      <c r="N338" s="5">
        <v>0.216</v>
      </c>
      <c r="O338" s="5">
        <v>1.238</v>
      </c>
      <c r="P338" s="5">
        <v>0.044</v>
      </c>
      <c r="Q338" s="5">
        <v>3.922</v>
      </c>
      <c r="R338" s="5">
        <v>216.692</v>
      </c>
      <c r="S338" s="5">
        <v>238.287</v>
      </c>
      <c r="T338" s="5">
        <v>40.677</v>
      </c>
      <c r="U338" s="7">
        <v>2.361</v>
      </c>
    </row>
    <row r="339" spans="2:21" ht="13.5" customHeight="1">
      <c r="B339" s="41"/>
      <c r="C339" s="42"/>
      <c r="D339" s="43"/>
      <c r="E339" s="35" t="s">
        <v>22</v>
      </c>
      <c r="F339" s="35"/>
      <c r="G339" s="36">
        <v>682</v>
      </c>
      <c r="H339" s="36"/>
      <c r="I339" s="8">
        <v>250</v>
      </c>
      <c r="J339" s="5">
        <v>19.655</v>
      </c>
      <c r="K339" s="5">
        <v>17.904</v>
      </c>
      <c r="L339" s="5">
        <v>111.148</v>
      </c>
      <c r="M339" s="6">
        <v>692.214</v>
      </c>
      <c r="N339" s="5">
        <v>0.273</v>
      </c>
      <c r="O339" s="5">
        <v>1.52</v>
      </c>
      <c r="P339" s="5">
        <v>0.054</v>
      </c>
      <c r="Q339" s="5">
        <v>5.025</v>
      </c>
      <c r="R339" s="5">
        <v>256.679</v>
      </c>
      <c r="S339" s="5">
        <v>290.726</v>
      </c>
      <c r="T339" s="5">
        <v>49.87</v>
      </c>
      <c r="U339" s="7">
        <v>3.021</v>
      </c>
    </row>
    <row r="340" spans="2:21" ht="10.5" customHeight="1">
      <c r="B340" s="40" t="s">
        <v>24</v>
      </c>
      <c r="C340" s="40"/>
      <c r="D340" s="40"/>
      <c r="E340" s="35" t="s">
        <v>21</v>
      </c>
      <c r="F340" s="35"/>
      <c r="G340" s="36">
        <v>628</v>
      </c>
      <c r="H340" s="36"/>
      <c r="I340" s="8">
        <v>200</v>
      </c>
      <c r="J340" s="5">
        <v>0.2</v>
      </c>
      <c r="K340" s="5">
        <v>0.051</v>
      </c>
      <c r="L340" s="5">
        <v>15.01</v>
      </c>
      <c r="M340" s="6">
        <v>57.267</v>
      </c>
      <c r="N340" s="5"/>
      <c r="O340" s="5">
        <v>0.001</v>
      </c>
      <c r="P340" s="5"/>
      <c r="Q340" s="5"/>
      <c r="R340" s="5">
        <v>0.346</v>
      </c>
      <c r="S340" s="5"/>
      <c r="T340" s="5"/>
      <c r="U340" s="7">
        <v>0.053</v>
      </c>
    </row>
    <row r="341" spans="2:21" ht="10.5" customHeight="1">
      <c r="B341" s="41"/>
      <c r="C341" s="42"/>
      <c r="D341" s="43"/>
      <c r="E341" s="35" t="s">
        <v>22</v>
      </c>
      <c r="F341" s="35"/>
      <c r="G341" s="36">
        <v>628</v>
      </c>
      <c r="H341" s="36"/>
      <c r="I341" s="8">
        <v>200</v>
      </c>
      <c r="J341" s="5">
        <v>0.2</v>
      </c>
      <c r="K341" s="5">
        <v>0.051</v>
      </c>
      <c r="L341" s="5">
        <v>15.01</v>
      </c>
      <c r="M341" s="6">
        <v>57.267</v>
      </c>
      <c r="N341" s="5"/>
      <c r="O341" s="5">
        <v>0.001</v>
      </c>
      <c r="P341" s="5"/>
      <c r="Q341" s="5"/>
      <c r="R341" s="5">
        <v>0.346</v>
      </c>
      <c r="S341" s="5"/>
      <c r="T341" s="5"/>
      <c r="U341" s="7">
        <v>0.053</v>
      </c>
    </row>
    <row r="342" spans="2:21" ht="10.5" customHeight="1" hidden="1">
      <c r="B342" s="25"/>
      <c r="C342" s="26"/>
      <c r="D342" s="27"/>
      <c r="E342" s="31"/>
      <c r="F342" s="32"/>
      <c r="G342" s="33"/>
      <c r="H342" s="34"/>
      <c r="I342" s="18"/>
      <c r="J342" s="5"/>
      <c r="K342" s="5"/>
      <c r="L342" s="5"/>
      <c r="M342" s="6"/>
      <c r="N342" s="5"/>
      <c r="O342" s="5"/>
      <c r="P342" s="5"/>
      <c r="Q342" s="5"/>
      <c r="R342" s="5"/>
      <c r="S342" s="5"/>
      <c r="T342" s="5"/>
      <c r="U342" s="7"/>
    </row>
    <row r="343" spans="2:21" ht="10.5" customHeight="1" hidden="1">
      <c r="B343" s="28"/>
      <c r="C343" s="29"/>
      <c r="D343" s="30"/>
      <c r="E343" s="31"/>
      <c r="F343" s="32"/>
      <c r="G343" s="33"/>
      <c r="H343" s="34"/>
      <c r="I343" s="18"/>
      <c r="J343" s="5"/>
      <c r="K343" s="5"/>
      <c r="L343" s="5"/>
      <c r="M343" s="6"/>
      <c r="N343" s="5"/>
      <c r="O343" s="5"/>
      <c r="P343" s="5"/>
      <c r="Q343" s="5"/>
      <c r="R343" s="5"/>
      <c r="S343" s="5"/>
      <c r="T343" s="5"/>
      <c r="U343" s="7"/>
    </row>
    <row r="344" spans="2:21" ht="10.5" customHeight="1" thickBot="1">
      <c r="B344" s="51"/>
      <c r="C344" s="51"/>
      <c r="D344" s="51"/>
      <c r="E344" s="52"/>
      <c r="F344" s="52"/>
      <c r="G344" s="52"/>
      <c r="H344" s="52"/>
      <c r="I344" s="9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1"/>
    </row>
    <row r="345" spans="2:21" ht="10.5" customHeight="1">
      <c r="B345" s="64" t="s">
        <v>39</v>
      </c>
      <c r="C345" s="64"/>
      <c r="D345" s="64"/>
      <c r="E345" s="64"/>
      <c r="F345" s="67" t="s">
        <v>66</v>
      </c>
      <c r="G345" s="67"/>
      <c r="H345" s="67"/>
      <c r="I345" s="70" t="s">
        <v>25</v>
      </c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</row>
    <row r="346" spans="2:21" ht="10.5" customHeight="1">
      <c r="B346" s="65"/>
      <c r="C346" s="66"/>
      <c r="D346" s="66"/>
      <c r="E346" s="66"/>
      <c r="F346" s="68"/>
      <c r="G346" s="69"/>
      <c r="H346" s="69"/>
      <c r="I346" s="71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72"/>
    </row>
    <row r="347" spans="2:21" ht="10.5" customHeight="1">
      <c r="B347" s="40" t="s">
        <v>80</v>
      </c>
      <c r="C347" s="40"/>
      <c r="D347" s="40"/>
      <c r="E347" s="35" t="s">
        <v>21</v>
      </c>
      <c r="F347" s="35"/>
      <c r="G347" s="46">
        <v>11</v>
      </c>
      <c r="H347" s="46"/>
      <c r="I347" s="4">
        <v>60</v>
      </c>
      <c r="J347" s="5">
        <v>0.512</v>
      </c>
      <c r="K347" s="5">
        <v>6.031</v>
      </c>
      <c r="L347" s="5">
        <v>8.678</v>
      </c>
      <c r="M347" s="6">
        <v>89.4</v>
      </c>
      <c r="N347" s="5">
        <v>0.024</v>
      </c>
      <c r="O347" s="5">
        <v>2.154</v>
      </c>
      <c r="P347" s="5"/>
      <c r="Q347" s="5">
        <v>2.751</v>
      </c>
      <c r="R347" s="5">
        <v>18.702</v>
      </c>
      <c r="S347" s="5">
        <v>21.21</v>
      </c>
      <c r="T347" s="5">
        <v>15.708</v>
      </c>
      <c r="U347" s="7">
        <v>0.085</v>
      </c>
    </row>
    <row r="348" spans="2:21" ht="16.5" customHeight="1">
      <c r="B348" s="41"/>
      <c r="C348" s="42"/>
      <c r="D348" s="43"/>
      <c r="E348" s="35" t="s">
        <v>22</v>
      </c>
      <c r="F348" s="35"/>
      <c r="G348" s="46">
        <v>11</v>
      </c>
      <c r="H348" s="46"/>
      <c r="I348" s="8">
        <v>100</v>
      </c>
      <c r="J348" s="5">
        <v>0.853</v>
      </c>
      <c r="K348" s="5">
        <v>10.051</v>
      </c>
      <c r="L348" s="5">
        <v>14.464</v>
      </c>
      <c r="M348" s="6">
        <v>149</v>
      </c>
      <c r="N348" s="5">
        <v>0.04</v>
      </c>
      <c r="O348" s="5">
        <v>3.59</v>
      </c>
      <c r="P348" s="5"/>
      <c r="Q348" s="5">
        <v>4.584</v>
      </c>
      <c r="R348" s="5">
        <v>31.17</v>
      </c>
      <c r="S348" s="5">
        <v>35.35</v>
      </c>
      <c r="T348" s="5">
        <v>26.18</v>
      </c>
      <c r="U348" s="7">
        <v>0.142</v>
      </c>
    </row>
    <row r="349" spans="2:21" ht="10.5" customHeight="1">
      <c r="B349" s="40" t="s">
        <v>52</v>
      </c>
      <c r="C349" s="40"/>
      <c r="D349" s="40"/>
      <c r="E349" s="35" t="s">
        <v>21</v>
      </c>
      <c r="F349" s="35"/>
      <c r="G349" s="36">
        <v>110</v>
      </c>
      <c r="H349" s="36"/>
      <c r="I349" s="8">
        <v>210</v>
      </c>
      <c r="J349" s="5">
        <v>1.833</v>
      </c>
      <c r="K349" s="5">
        <v>5.522</v>
      </c>
      <c r="L349" s="5">
        <v>11.708</v>
      </c>
      <c r="M349" s="6">
        <v>96.08</v>
      </c>
      <c r="N349" s="5">
        <v>0.048</v>
      </c>
      <c r="O349" s="5">
        <v>16.83</v>
      </c>
      <c r="P349" s="5">
        <v>0.006</v>
      </c>
      <c r="Q349" s="5">
        <v>1.819</v>
      </c>
      <c r="R349" s="5">
        <v>37.9</v>
      </c>
      <c r="S349" s="5">
        <v>45.972</v>
      </c>
      <c r="T349" s="5">
        <v>27.12</v>
      </c>
      <c r="U349" s="7">
        <v>56.044</v>
      </c>
    </row>
    <row r="350" spans="2:21" ht="13.5" customHeight="1">
      <c r="B350" s="41"/>
      <c r="C350" s="42"/>
      <c r="D350" s="43"/>
      <c r="E350" s="35" t="s">
        <v>22</v>
      </c>
      <c r="F350" s="35"/>
      <c r="G350" s="36">
        <v>110</v>
      </c>
      <c r="H350" s="36"/>
      <c r="I350" s="8">
        <v>260</v>
      </c>
      <c r="J350" s="5">
        <v>2.217</v>
      </c>
      <c r="K350" s="5">
        <v>6.528</v>
      </c>
      <c r="L350" s="5">
        <v>14.562</v>
      </c>
      <c r="M350" s="6">
        <v>117.2</v>
      </c>
      <c r="N350" s="5">
        <v>0.06</v>
      </c>
      <c r="O350" s="5">
        <v>21.025</v>
      </c>
      <c r="P350" s="5">
        <v>0.006</v>
      </c>
      <c r="Q350" s="5">
        <v>2.27</v>
      </c>
      <c r="R350" s="5">
        <v>45.125</v>
      </c>
      <c r="S350" s="5">
        <v>55.915</v>
      </c>
      <c r="T350" s="5">
        <v>33.65</v>
      </c>
      <c r="U350" s="7">
        <v>70.053</v>
      </c>
    </row>
    <row r="351" spans="2:21" ht="10.5" customHeight="1">
      <c r="B351" s="39" t="s">
        <v>82</v>
      </c>
      <c r="C351" s="40"/>
      <c r="D351" s="40"/>
      <c r="E351" s="35" t="s">
        <v>21</v>
      </c>
      <c r="F351" s="35"/>
      <c r="G351" s="36">
        <v>423</v>
      </c>
      <c r="H351" s="36"/>
      <c r="I351" s="8">
        <v>90</v>
      </c>
      <c r="J351" s="5">
        <v>8.193</v>
      </c>
      <c r="K351" s="5">
        <v>10.03</v>
      </c>
      <c r="L351" s="5">
        <v>9.974</v>
      </c>
      <c r="M351" s="6">
        <v>133.166</v>
      </c>
      <c r="N351" s="5">
        <v>0.02</v>
      </c>
      <c r="O351" s="5">
        <v>1.16</v>
      </c>
      <c r="P351" s="5">
        <v>0.003</v>
      </c>
      <c r="Q351" s="5">
        <v>1.306</v>
      </c>
      <c r="R351" s="5">
        <v>5.792</v>
      </c>
      <c r="S351" s="5">
        <v>14.492</v>
      </c>
      <c r="T351" s="5">
        <v>4.558</v>
      </c>
      <c r="U351" s="7">
        <v>36.97</v>
      </c>
    </row>
    <row r="352" spans="2:21" ht="10.5" customHeight="1">
      <c r="B352" s="41"/>
      <c r="C352" s="42"/>
      <c r="D352" s="43"/>
      <c r="E352" s="35" t="s">
        <v>22</v>
      </c>
      <c r="F352" s="35"/>
      <c r="G352" s="36">
        <v>423</v>
      </c>
      <c r="H352" s="36"/>
      <c r="I352" s="8">
        <v>100</v>
      </c>
      <c r="J352" s="5">
        <v>11.34</v>
      </c>
      <c r="K352" s="5">
        <v>13.566</v>
      </c>
      <c r="L352" s="5">
        <v>12.404</v>
      </c>
      <c r="M352" s="6">
        <v>175.92</v>
      </c>
      <c r="N352" s="5">
        <v>0.025</v>
      </c>
      <c r="O352" s="5">
        <v>1.02</v>
      </c>
      <c r="P352" s="5">
        <v>0.002</v>
      </c>
      <c r="Q352" s="5">
        <v>2.21</v>
      </c>
      <c r="R352" s="5">
        <v>6.539</v>
      </c>
      <c r="S352" s="5">
        <v>3.894</v>
      </c>
      <c r="T352" s="5">
        <v>4.846</v>
      </c>
      <c r="U352" s="7">
        <v>27.818</v>
      </c>
    </row>
    <row r="353" spans="2:21" ht="10.5" customHeight="1">
      <c r="B353" s="40" t="s">
        <v>43</v>
      </c>
      <c r="C353" s="40"/>
      <c r="D353" s="40"/>
      <c r="E353" s="35" t="s">
        <v>21</v>
      </c>
      <c r="F353" s="35"/>
      <c r="G353" s="36">
        <v>472</v>
      </c>
      <c r="H353" s="36"/>
      <c r="I353" s="8">
        <v>150</v>
      </c>
      <c r="J353" s="5">
        <v>3.263</v>
      </c>
      <c r="K353" s="5">
        <v>4.497</v>
      </c>
      <c r="L353" s="5">
        <v>26.37</v>
      </c>
      <c r="M353" s="6">
        <v>154.2</v>
      </c>
      <c r="N353" s="5">
        <v>0.161</v>
      </c>
      <c r="O353" s="5">
        <v>25.875</v>
      </c>
      <c r="P353" s="5">
        <v>0.026</v>
      </c>
      <c r="Q353" s="5">
        <v>0.144</v>
      </c>
      <c r="R353" s="5">
        <v>41.31</v>
      </c>
      <c r="S353" s="5">
        <v>95.91</v>
      </c>
      <c r="T353" s="5">
        <v>32.805</v>
      </c>
      <c r="U353" s="7">
        <v>1.39</v>
      </c>
    </row>
    <row r="354" spans="2:21" ht="10.5" customHeight="1">
      <c r="B354" s="41"/>
      <c r="C354" s="42"/>
      <c r="D354" s="43"/>
      <c r="E354" s="35" t="s">
        <v>22</v>
      </c>
      <c r="F354" s="35"/>
      <c r="G354" s="36">
        <v>472</v>
      </c>
      <c r="H354" s="36"/>
      <c r="I354" s="8">
        <v>180</v>
      </c>
      <c r="J354" s="5">
        <v>3.916</v>
      </c>
      <c r="K354" s="5">
        <v>5.396</v>
      </c>
      <c r="L354" s="5">
        <v>31.644</v>
      </c>
      <c r="M354" s="6">
        <v>185.04</v>
      </c>
      <c r="N354" s="5">
        <v>0.193</v>
      </c>
      <c r="O354" s="5">
        <v>31.05</v>
      </c>
      <c r="P354" s="5">
        <v>0.031</v>
      </c>
      <c r="Q354" s="5">
        <v>0.172</v>
      </c>
      <c r="R354" s="5">
        <v>49.572</v>
      </c>
      <c r="S354" s="5">
        <v>115.092</v>
      </c>
      <c r="T354" s="5">
        <v>39.366</v>
      </c>
      <c r="U354" s="7">
        <v>1.668</v>
      </c>
    </row>
    <row r="355" spans="2:21" ht="10.5" customHeight="1">
      <c r="B355" s="40" t="s">
        <v>30</v>
      </c>
      <c r="C355" s="40"/>
      <c r="D355" s="40"/>
      <c r="E355" s="35" t="s">
        <v>21</v>
      </c>
      <c r="F355" s="35"/>
      <c r="G355" s="46">
        <v>283</v>
      </c>
      <c r="H355" s="46"/>
      <c r="I355" s="8">
        <v>180</v>
      </c>
      <c r="J355" s="5">
        <v>0.878</v>
      </c>
      <c r="K355" s="5"/>
      <c r="L355" s="5">
        <v>32.139</v>
      </c>
      <c r="M355" s="6">
        <v>126.104</v>
      </c>
      <c r="N355" s="5">
        <v>0.005</v>
      </c>
      <c r="O355" s="5">
        <v>0.549</v>
      </c>
      <c r="P355" s="5"/>
      <c r="Q355" s="5"/>
      <c r="R355" s="5">
        <v>30.74</v>
      </c>
      <c r="S355" s="5">
        <v>21.137</v>
      </c>
      <c r="T355" s="5">
        <v>16.47</v>
      </c>
      <c r="U355" s="7">
        <v>4.158</v>
      </c>
    </row>
    <row r="356" spans="2:21" ht="10.5" customHeight="1">
      <c r="B356" s="41"/>
      <c r="C356" s="42"/>
      <c r="D356" s="43"/>
      <c r="E356" s="35" t="s">
        <v>22</v>
      </c>
      <c r="F356" s="35"/>
      <c r="G356" s="46">
        <v>283</v>
      </c>
      <c r="H356" s="46"/>
      <c r="I356" s="8">
        <v>180</v>
      </c>
      <c r="J356" s="5">
        <v>0.878</v>
      </c>
      <c r="K356" s="5"/>
      <c r="L356" s="5">
        <v>32.139</v>
      </c>
      <c r="M356" s="6">
        <v>126.104</v>
      </c>
      <c r="N356" s="5">
        <v>0.005</v>
      </c>
      <c r="O356" s="5">
        <v>0.549</v>
      </c>
      <c r="P356" s="5"/>
      <c r="Q356" s="5"/>
      <c r="R356" s="5">
        <v>30.74</v>
      </c>
      <c r="S356" s="5">
        <v>21.137</v>
      </c>
      <c r="T356" s="5">
        <v>16.47</v>
      </c>
      <c r="U356" s="7">
        <v>4.158</v>
      </c>
    </row>
    <row r="357" spans="2:21" ht="10.5" customHeight="1">
      <c r="B357" s="25" t="s">
        <v>83</v>
      </c>
      <c r="C357" s="26"/>
      <c r="D357" s="27"/>
      <c r="E357" s="31" t="s">
        <v>21</v>
      </c>
      <c r="F357" s="32"/>
      <c r="G357" s="33" t="s">
        <v>93</v>
      </c>
      <c r="H357" s="34"/>
      <c r="I357" s="4">
        <v>20</v>
      </c>
      <c r="J357" s="5">
        <v>1.52</v>
      </c>
      <c r="K357" s="5">
        <v>0.18</v>
      </c>
      <c r="L357" s="5">
        <v>9.94</v>
      </c>
      <c r="M357" s="6">
        <v>45.2</v>
      </c>
      <c r="N357" s="5">
        <v>0.022</v>
      </c>
      <c r="O357" s="5"/>
      <c r="P357" s="5"/>
      <c r="Q357" s="5">
        <v>0.28</v>
      </c>
      <c r="R357" s="5">
        <v>4</v>
      </c>
      <c r="S357" s="5">
        <v>13</v>
      </c>
      <c r="T357" s="5">
        <v>2.8</v>
      </c>
      <c r="U357" s="7">
        <v>0.18</v>
      </c>
    </row>
    <row r="358" spans="2:21" ht="10.5" customHeight="1">
      <c r="B358" s="28"/>
      <c r="C358" s="29"/>
      <c r="D358" s="30"/>
      <c r="E358" s="31" t="s">
        <v>22</v>
      </c>
      <c r="F358" s="32"/>
      <c r="G358" s="33" t="s">
        <v>93</v>
      </c>
      <c r="H358" s="34"/>
      <c r="I358" s="4">
        <v>30</v>
      </c>
      <c r="J358" s="5">
        <v>2.28</v>
      </c>
      <c r="K358" s="5">
        <v>0.27</v>
      </c>
      <c r="L358" s="5">
        <v>14.91</v>
      </c>
      <c r="M358" s="6">
        <v>67.8</v>
      </c>
      <c r="N358" s="5">
        <v>0.033</v>
      </c>
      <c r="O358" s="5"/>
      <c r="P358" s="5"/>
      <c r="Q358" s="5">
        <v>0.5</v>
      </c>
      <c r="R358" s="5">
        <v>6</v>
      </c>
      <c r="S358" s="5">
        <v>19.5</v>
      </c>
      <c r="T358" s="5">
        <v>4.2</v>
      </c>
      <c r="U358" s="7">
        <v>0.27</v>
      </c>
    </row>
    <row r="359" spans="2:21" ht="10.5" customHeight="1">
      <c r="B359" s="25" t="s">
        <v>84</v>
      </c>
      <c r="C359" s="26"/>
      <c r="D359" s="27"/>
      <c r="E359" s="31" t="s">
        <v>21</v>
      </c>
      <c r="F359" s="32"/>
      <c r="G359" s="33" t="s">
        <v>94</v>
      </c>
      <c r="H359" s="34"/>
      <c r="I359" s="4">
        <v>20</v>
      </c>
      <c r="J359" s="5">
        <v>1.102</v>
      </c>
      <c r="K359" s="5">
        <v>0.2</v>
      </c>
      <c r="L359" s="5">
        <v>6.416</v>
      </c>
      <c r="M359" s="6">
        <v>38</v>
      </c>
      <c r="N359" s="5">
        <v>0.016</v>
      </c>
      <c r="O359" s="5"/>
      <c r="P359" s="5"/>
      <c r="Q359" s="5">
        <v>0.28</v>
      </c>
      <c r="R359" s="5">
        <v>4.2</v>
      </c>
      <c r="S359" s="5">
        <v>17.4</v>
      </c>
      <c r="T359" s="5">
        <v>3.8</v>
      </c>
      <c r="U359" s="7">
        <v>0.4</v>
      </c>
    </row>
    <row r="360" spans="2:21" ht="10.5" customHeight="1">
      <c r="B360" s="28"/>
      <c r="C360" s="29"/>
      <c r="D360" s="30"/>
      <c r="E360" s="31" t="s">
        <v>22</v>
      </c>
      <c r="F360" s="32"/>
      <c r="G360" s="33" t="s">
        <v>94</v>
      </c>
      <c r="H360" s="34"/>
      <c r="I360" s="4">
        <v>30</v>
      </c>
      <c r="J360" s="5">
        <v>1.653</v>
      </c>
      <c r="K360" s="5">
        <v>0.3</v>
      </c>
      <c r="L360" s="5">
        <v>9.624</v>
      </c>
      <c r="M360" s="6">
        <v>57</v>
      </c>
      <c r="N360" s="5">
        <v>0.024</v>
      </c>
      <c r="O360" s="5"/>
      <c r="P360" s="5"/>
      <c r="Q360" s="5">
        <v>0.5</v>
      </c>
      <c r="R360" s="5">
        <v>6.3</v>
      </c>
      <c r="S360" s="5">
        <v>26.1</v>
      </c>
      <c r="T360" s="5">
        <v>5.7</v>
      </c>
      <c r="U360" s="7">
        <v>0.6</v>
      </c>
    </row>
    <row r="361" spans="2:21" ht="10.5" customHeight="1" thickBot="1">
      <c r="B361" s="51"/>
      <c r="C361" s="51"/>
      <c r="D361" s="51"/>
      <c r="E361" s="52"/>
      <c r="F361" s="52"/>
      <c r="G361" s="52"/>
      <c r="H361" s="52"/>
      <c r="I361" s="9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1"/>
    </row>
    <row r="362" ht="10.5" customHeight="1"/>
    <row r="363" spans="2:21" ht="10.5" customHeight="1">
      <c r="B363" s="56" t="s">
        <v>31</v>
      </c>
      <c r="C363" s="48" t="s">
        <v>19</v>
      </c>
      <c r="D363" s="48"/>
      <c r="E363" s="48"/>
      <c r="F363" s="47" t="s">
        <v>21</v>
      </c>
      <c r="G363" s="47"/>
      <c r="H363" s="47"/>
      <c r="I363" s="12">
        <f>I336+I338+I340</f>
        <v>500</v>
      </c>
      <c r="J363" s="13">
        <f aca="true" t="shared" si="28" ref="J363:U363">J336+J338+J340+J342</f>
        <v>20.889999999999997</v>
      </c>
      <c r="K363" s="13">
        <f t="shared" si="28"/>
        <v>15.949</v>
      </c>
      <c r="L363" s="13">
        <f t="shared" si="28"/>
        <v>108.07300000000001</v>
      </c>
      <c r="M363" s="13">
        <f t="shared" si="28"/>
        <v>664.191</v>
      </c>
      <c r="N363" s="13">
        <f t="shared" si="28"/>
        <v>0.246</v>
      </c>
      <c r="O363" s="13">
        <f t="shared" si="28"/>
        <v>1.839</v>
      </c>
      <c r="P363" s="13">
        <f t="shared" si="28"/>
        <v>0.054</v>
      </c>
      <c r="Q363" s="13">
        <f t="shared" si="28"/>
        <v>3.922</v>
      </c>
      <c r="R363" s="13">
        <f t="shared" si="28"/>
        <v>341.038</v>
      </c>
      <c r="S363" s="13">
        <f t="shared" si="28"/>
        <v>333.28700000000003</v>
      </c>
      <c r="T363" s="13">
        <f t="shared" si="28"/>
        <v>55.677</v>
      </c>
      <c r="U363" s="13">
        <f t="shared" si="28"/>
        <v>2.5140000000000002</v>
      </c>
    </row>
    <row r="364" spans="2:21" ht="10.5" customHeight="1">
      <c r="B364" s="73"/>
      <c r="C364" s="49"/>
      <c r="D364" s="50"/>
      <c r="E364" s="50"/>
      <c r="F364" s="47" t="s">
        <v>22</v>
      </c>
      <c r="G364" s="47"/>
      <c r="H364" s="47"/>
      <c r="I364" s="12">
        <f>I337+I339+I341</f>
        <v>550</v>
      </c>
      <c r="J364" s="13">
        <f aca="true" t="shared" si="29" ref="J364:U364">J337+J339+J341+J343</f>
        <v>24.855</v>
      </c>
      <c r="K364" s="13">
        <f t="shared" si="29"/>
        <v>19.455</v>
      </c>
      <c r="L364" s="13">
        <f t="shared" si="29"/>
        <v>129.658</v>
      </c>
      <c r="M364" s="13">
        <f t="shared" si="29"/>
        <v>800.4810000000001</v>
      </c>
      <c r="N364" s="13">
        <f t="shared" si="29"/>
        <v>0.30300000000000005</v>
      </c>
      <c r="O364" s="13">
        <f t="shared" si="29"/>
        <v>2.121</v>
      </c>
      <c r="P364" s="13">
        <f t="shared" si="29"/>
        <v>0.064</v>
      </c>
      <c r="Q364" s="13">
        <f t="shared" si="29"/>
        <v>5.025</v>
      </c>
      <c r="R364" s="13">
        <f t="shared" si="29"/>
        <v>381.025</v>
      </c>
      <c r="S364" s="13">
        <f t="shared" si="29"/>
        <v>385.726</v>
      </c>
      <c r="T364" s="13">
        <f t="shared" si="29"/>
        <v>64.87</v>
      </c>
      <c r="U364" s="13">
        <f t="shared" si="29"/>
        <v>3.174</v>
      </c>
    </row>
    <row r="365" spans="2:21" ht="10.5" customHeight="1">
      <c r="B365" s="73"/>
      <c r="C365" s="48" t="s">
        <v>25</v>
      </c>
      <c r="D365" s="48"/>
      <c r="E365" s="48"/>
      <c r="F365" s="47" t="s">
        <v>21</v>
      </c>
      <c r="G365" s="47"/>
      <c r="H365" s="47"/>
      <c r="I365" s="12">
        <f>I347+I349+I351+I353+I355+I357+I359</f>
        <v>730</v>
      </c>
      <c r="J365" s="13">
        <f aca="true" t="shared" si="30" ref="J365:U365">J347+J349+J351+J353+J355+J357+J359</f>
        <v>17.301000000000002</v>
      </c>
      <c r="K365" s="13">
        <f t="shared" si="30"/>
        <v>26.459999999999997</v>
      </c>
      <c r="L365" s="13">
        <f t="shared" si="30"/>
        <v>105.225</v>
      </c>
      <c r="M365" s="13">
        <f t="shared" si="30"/>
        <v>682.1500000000001</v>
      </c>
      <c r="N365" s="13">
        <f t="shared" si="30"/>
        <v>0.29600000000000004</v>
      </c>
      <c r="O365" s="13">
        <f t="shared" si="30"/>
        <v>46.568</v>
      </c>
      <c r="P365" s="13">
        <f t="shared" si="30"/>
        <v>0.035</v>
      </c>
      <c r="Q365" s="13">
        <f t="shared" si="30"/>
        <v>6.580000000000001</v>
      </c>
      <c r="R365" s="13">
        <f t="shared" si="30"/>
        <v>142.644</v>
      </c>
      <c r="S365" s="13">
        <f t="shared" si="30"/>
        <v>229.121</v>
      </c>
      <c r="T365" s="13">
        <f t="shared" si="30"/>
        <v>103.261</v>
      </c>
      <c r="U365" s="13">
        <f t="shared" si="30"/>
        <v>99.227</v>
      </c>
    </row>
    <row r="366" spans="2:21" ht="10.5" customHeight="1">
      <c r="B366" s="57"/>
      <c r="C366" s="49"/>
      <c r="D366" s="50"/>
      <c r="E366" s="50"/>
      <c r="F366" s="47" t="s">
        <v>22</v>
      </c>
      <c r="G366" s="47"/>
      <c r="H366" s="47"/>
      <c r="I366" s="12">
        <f>I348+I350+I352+I354+I356+I358+I360</f>
        <v>880</v>
      </c>
      <c r="J366" s="13">
        <f aca="true" t="shared" si="31" ref="J366:U366">J348+J350+J352+J354+J356+J358+J360</f>
        <v>23.137</v>
      </c>
      <c r="K366" s="13">
        <f t="shared" si="31"/>
        <v>36.111000000000004</v>
      </c>
      <c r="L366" s="13">
        <f t="shared" si="31"/>
        <v>129.74699999999999</v>
      </c>
      <c r="M366" s="13">
        <f t="shared" si="31"/>
        <v>878.064</v>
      </c>
      <c r="N366" s="13">
        <f t="shared" si="31"/>
        <v>0.38</v>
      </c>
      <c r="O366" s="13">
        <f t="shared" si="31"/>
        <v>57.234</v>
      </c>
      <c r="P366" s="13">
        <f t="shared" si="31"/>
        <v>0.039</v>
      </c>
      <c r="Q366" s="13">
        <f t="shared" si="31"/>
        <v>10.236</v>
      </c>
      <c r="R366" s="13">
        <f t="shared" si="31"/>
        <v>175.44600000000003</v>
      </c>
      <c r="S366" s="13">
        <f t="shared" si="31"/>
        <v>276.988</v>
      </c>
      <c r="T366" s="13">
        <f t="shared" si="31"/>
        <v>130.412</v>
      </c>
      <c r="U366" s="13">
        <f t="shared" si="31"/>
        <v>104.70899999999999</v>
      </c>
    </row>
    <row r="367" ht="10.5" customHeight="1"/>
    <row r="368" ht="10.5" customHeight="1"/>
    <row r="369" s="1" customFormat="1" ht="10.5" customHeight="1">
      <c r="B369" s="1" t="s">
        <v>32</v>
      </c>
    </row>
    <row r="370" ht="10.5" customHeight="1"/>
    <row r="371" spans="2:21" ht="12.75" customHeight="1">
      <c r="B371" s="37" t="s">
        <v>0</v>
      </c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</row>
    <row r="372" ht="10.5" customHeight="1" thickBot="1"/>
    <row r="373" spans="2:21" ht="16.5" customHeight="1" thickBot="1">
      <c r="B373" s="58" t="s">
        <v>1</v>
      </c>
      <c r="C373" s="58"/>
      <c r="D373" s="58"/>
      <c r="E373" s="58"/>
      <c r="F373" s="58"/>
      <c r="G373" s="58" t="s">
        <v>95</v>
      </c>
      <c r="H373" s="58"/>
      <c r="I373" s="58" t="s">
        <v>96</v>
      </c>
      <c r="J373" s="38" t="s">
        <v>2</v>
      </c>
      <c r="K373" s="38"/>
      <c r="L373" s="38"/>
      <c r="M373" s="63" t="s">
        <v>3</v>
      </c>
      <c r="N373" s="38" t="s">
        <v>4</v>
      </c>
      <c r="O373" s="38"/>
      <c r="P373" s="38"/>
      <c r="Q373" s="38"/>
      <c r="R373" s="38" t="s">
        <v>5</v>
      </c>
      <c r="S373" s="38"/>
      <c r="T373" s="38"/>
      <c r="U373" s="38"/>
    </row>
    <row r="374" spans="2:21" ht="15.75" customHeight="1" thickBot="1">
      <c r="B374" s="59"/>
      <c r="C374" s="60"/>
      <c r="D374" s="60"/>
      <c r="E374" s="60"/>
      <c r="F374" s="61"/>
      <c r="G374" s="59"/>
      <c r="H374" s="61"/>
      <c r="I374" s="62"/>
      <c r="J374" s="3" t="s">
        <v>6</v>
      </c>
      <c r="K374" s="3" t="s">
        <v>7</v>
      </c>
      <c r="L374" s="3" t="s">
        <v>8</v>
      </c>
      <c r="M374" s="59"/>
      <c r="N374" s="3" t="s">
        <v>9</v>
      </c>
      <c r="O374" s="3" t="s">
        <v>10</v>
      </c>
      <c r="P374" s="3" t="s">
        <v>11</v>
      </c>
      <c r="Q374" s="3" t="s">
        <v>12</v>
      </c>
      <c r="R374" s="3" t="s">
        <v>13</v>
      </c>
      <c r="S374" s="3" t="s">
        <v>14</v>
      </c>
      <c r="T374" s="3" t="s">
        <v>15</v>
      </c>
      <c r="U374" s="3" t="s">
        <v>16</v>
      </c>
    </row>
    <row r="375" spans="2:21" ht="10.5" customHeight="1">
      <c r="B375" s="64" t="s">
        <v>48</v>
      </c>
      <c r="C375" s="64"/>
      <c r="D375" s="64"/>
      <c r="E375" s="64"/>
      <c r="F375" s="67" t="s">
        <v>66</v>
      </c>
      <c r="G375" s="67"/>
      <c r="H375" s="67"/>
      <c r="I375" s="70" t="s">
        <v>19</v>
      </c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</row>
    <row r="376" spans="2:21" ht="10.5" customHeight="1">
      <c r="B376" s="65"/>
      <c r="C376" s="66"/>
      <c r="D376" s="66"/>
      <c r="E376" s="66"/>
      <c r="F376" s="68"/>
      <c r="G376" s="69"/>
      <c r="H376" s="69"/>
      <c r="I376" s="71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72"/>
    </row>
    <row r="377" spans="2:21" ht="11.25">
      <c r="B377" s="53" t="s">
        <v>40</v>
      </c>
      <c r="C377" s="54"/>
      <c r="D377" s="55"/>
      <c r="E377" s="35" t="s">
        <v>21</v>
      </c>
      <c r="F377" s="35"/>
      <c r="G377" s="36">
        <v>24</v>
      </c>
      <c r="H377" s="36"/>
      <c r="I377" s="4">
        <v>40</v>
      </c>
      <c r="J377" s="5">
        <v>1.12</v>
      </c>
      <c r="K377" s="5"/>
      <c r="L377" s="5">
        <v>0.52</v>
      </c>
      <c r="M377" s="6">
        <v>6.44</v>
      </c>
      <c r="N377" s="5"/>
      <c r="O377" s="5"/>
      <c r="P377" s="5"/>
      <c r="Q377" s="5"/>
      <c r="R377" s="5">
        <v>10</v>
      </c>
      <c r="S377" s="5">
        <v>8</v>
      </c>
      <c r="T377" s="5"/>
      <c r="U377" s="7">
        <v>0.48</v>
      </c>
    </row>
    <row r="378" spans="2:21" ht="11.25">
      <c r="B378" s="41"/>
      <c r="C378" s="42"/>
      <c r="D378" s="43"/>
      <c r="E378" s="35" t="s">
        <v>22</v>
      </c>
      <c r="F378" s="35"/>
      <c r="G378" s="36">
        <v>24</v>
      </c>
      <c r="H378" s="36"/>
      <c r="I378" s="4">
        <v>40</v>
      </c>
      <c r="J378" s="5">
        <v>1.12</v>
      </c>
      <c r="K378" s="5"/>
      <c r="L378" s="5">
        <v>0.52</v>
      </c>
      <c r="M378" s="6">
        <v>6.44</v>
      </c>
      <c r="N378" s="5"/>
      <c r="O378" s="5"/>
      <c r="P378" s="5"/>
      <c r="Q378" s="5"/>
      <c r="R378" s="5">
        <v>10</v>
      </c>
      <c r="S378" s="5">
        <v>8</v>
      </c>
      <c r="T378" s="5"/>
      <c r="U378" s="7">
        <v>0.48</v>
      </c>
    </row>
    <row r="379" spans="2:21" ht="10.5" customHeight="1">
      <c r="B379" s="40" t="s">
        <v>73</v>
      </c>
      <c r="C379" s="40"/>
      <c r="D379" s="40"/>
      <c r="E379" s="35" t="s">
        <v>21</v>
      </c>
      <c r="F379" s="35"/>
      <c r="G379" s="46">
        <v>193</v>
      </c>
      <c r="H379" s="46"/>
      <c r="I379" s="8">
        <v>200</v>
      </c>
      <c r="J379" s="5">
        <v>18.671</v>
      </c>
      <c r="K379" s="5">
        <v>16.213</v>
      </c>
      <c r="L379" s="5">
        <v>40.528</v>
      </c>
      <c r="M379" s="6">
        <v>362.073</v>
      </c>
      <c r="N379" s="5">
        <v>0.106</v>
      </c>
      <c r="O379" s="5">
        <v>2.697</v>
      </c>
      <c r="P379" s="5"/>
      <c r="Q379" s="5">
        <v>2.849</v>
      </c>
      <c r="R379" s="5">
        <v>33.235</v>
      </c>
      <c r="S379" s="5">
        <v>68.123</v>
      </c>
      <c r="T379" s="5">
        <v>21.137</v>
      </c>
      <c r="U379" s="7">
        <v>3.101</v>
      </c>
    </row>
    <row r="380" spans="2:21" ht="10.5" customHeight="1">
      <c r="B380" s="41"/>
      <c r="C380" s="42"/>
      <c r="D380" s="43"/>
      <c r="E380" s="35" t="s">
        <v>22</v>
      </c>
      <c r="F380" s="35"/>
      <c r="G380" s="46">
        <v>193</v>
      </c>
      <c r="H380" s="46"/>
      <c r="I380" s="8">
        <v>250</v>
      </c>
      <c r="J380" s="5">
        <v>19.996</v>
      </c>
      <c r="K380" s="5">
        <v>17.934</v>
      </c>
      <c r="L380" s="5">
        <v>54.034</v>
      </c>
      <c r="M380" s="6">
        <v>433.536</v>
      </c>
      <c r="N380" s="5">
        <v>0.126</v>
      </c>
      <c r="O380" s="5">
        <v>3.595</v>
      </c>
      <c r="P380" s="5"/>
      <c r="Q380" s="5">
        <v>3.65</v>
      </c>
      <c r="R380" s="5">
        <v>41.941</v>
      </c>
      <c r="S380" s="5">
        <v>90.771</v>
      </c>
      <c r="T380" s="5">
        <v>27.628</v>
      </c>
      <c r="U380" s="7">
        <v>3.449</v>
      </c>
    </row>
    <row r="381" spans="2:21" ht="10.5" customHeight="1">
      <c r="B381" s="40" t="s">
        <v>24</v>
      </c>
      <c r="C381" s="40"/>
      <c r="D381" s="40"/>
      <c r="E381" s="35" t="s">
        <v>21</v>
      </c>
      <c r="F381" s="35"/>
      <c r="G381" s="36">
        <v>628</v>
      </c>
      <c r="H381" s="36"/>
      <c r="I381" s="8">
        <v>200</v>
      </c>
      <c r="J381" s="5">
        <v>0.2</v>
      </c>
      <c r="K381" s="5">
        <v>0.051</v>
      </c>
      <c r="L381" s="5">
        <v>15.01</v>
      </c>
      <c r="M381" s="6">
        <v>57.267</v>
      </c>
      <c r="N381" s="5"/>
      <c r="O381" s="5">
        <v>0.001</v>
      </c>
      <c r="P381" s="5"/>
      <c r="Q381" s="5"/>
      <c r="R381" s="5">
        <v>0.346</v>
      </c>
      <c r="S381" s="5"/>
      <c r="T381" s="5"/>
      <c r="U381" s="7">
        <v>0.053</v>
      </c>
    </row>
    <row r="382" spans="2:21" ht="10.5" customHeight="1">
      <c r="B382" s="41"/>
      <c r="C382" s="42"/>
      <c r="D382" s="43"/>
      <c r="E382" s="35" t="s">
        <v>22</v>
      </c>
      <c r="F382" s="35"/>
      <c r="G382" s="36">
        <v>628</v>
      </c>
      <c r="H382" s="36"/>
      <c r="I382" s="8">
        <v>200</v>
      </c>
      <c r="J382" s="5">
        <v>0.2</v>
      </c>
      <c r="K382" s="5">
        <v>0.051</v>
      </c>
      <c r="L382" s="5">
        <v>15.01</v>
      </c>
      <c r="M382" s="6">
        <v>57.267</v>
      </c>
      <c r="N382" s="5"/>
      <c r="O382" s="5">
        <v>0.001</v>
      </c>
      <c r="P382" s="5"/>
      <c r="Q382" s="5"/>
      <c r="R382" s="5">
        <v>0.346</v>
      </c>
      <c r="S382" s="5"/>
      <c r="T382" s="5"/>
      <c r="U382" s="7">
        <v>0.053</v>
      </c>
    </row>
    <row r="383" spans="2:21" ht="10.5" customHeight="1">
      <c r="B383" s="39" t="s">
        <v>83</v>
      </c>
      <c r="C383" s="40"/>
      <c r="D383" s="40"/>
      <c r="E383" s="35" t="s">
        <v>21</v>
      </c>
      <c r="F383" s="35"/>
      <c r="G383" s="44" t="s">
        <v>93</v>
      </c>
      <c r="H383" s="44"/>
      <c r="I383" s="4">
        <v>30</v>
      </c>
      <c r="J383" s="5">
        <v>2.28</v>
      </c>
      <c r="K383" s="5">
        <v>0.27</v>
      </c>
      <c r="L383" s="5">
        <v>14.91</v>
      </c>
      <c r="M383" s="6">
        <v>67.8</v>
      </c>
      <c r="N383" s="5">
        <v>0.033</v>
      </c>
      <c r="O383" s="5"/>
      <c r="P383" s="5"/>
      <c r="Q383" s="5">
        <v>0.5</v>
      </c>
      <c r="R383" s="5">
        <v>6</v>
      </c>
      <c r="S383" s="5">
        <v>19.5</v>
      </c>
      <c r="T383" s="5">
        <v>4.2</v>
      </c>
      <c r="U383" s="7">
        <v>0.27</v>
      </c>
    </row>
    <row r="384" spans="2:21" ht="10.5" customHeight="1">
      <c r="B384" s="41"/>
      <c r="C384" s="42"/>
      <c r="D384" s="43"/>
      <c r="E384" s="35" t="s">
        <v>22</v>
      </c>
      <c r="F384" s="35"/>
      <c r="G384" s="44" t="s">
        <v>93</v>
      </c>
      <c r="H384" s="44"/>
      <c r="I384" s="4">
        <v>30</v>
      </c>
      <c r="J384" s="5">
        <v>2.28</v>
      </c>
      <c r="K384" s="5">
        <v>0.27</v>
      </c>
      <c r="L384" s="5">
        <v>14.91</v>
      </c>
      <c r="M384" s="6">
        <v>67.8</v>
      </c>
      <c r="N384" s="5">
        <v>0.033</v>
      </c>
      <c r="O384" s="5"/>
      <c r="P384" s="5"/>
      <c r="Q384" s="5">
        <v>0.5</v>
      </c>
      <c r="R384" s="5">
        <v>6</v>
      </c>
      <c r="S384" s="5">
        <v>19.5</v>
      </c>
      <c r="T384" s="5">
        <v>4.2</v>
      </c>
      <c r="U384" s="7">
        <v>0.27</v>
      </c>
    </row>
    <row r="385" spans="2:21" ht="10.5" customHeight="1">
      <c r="B385" s="39" t="s">
        <v>84</v>
      </c>
      <c r="C385" s="40"/>
      <c r="D385" s="40"/>
      <c r="E385" s="35" t="s">
        <v>21</v>
      </c>
      <c r="F385" s="35"/>
      <c r="G385" s="44" t="s">
        <v>94</v>
      </c>
      <c r="H385" s="44"/>
      <c r="I385" s="4">
        <v>30</v>
      </c>
      <c r="J385" s="5">
        <v>1.653</v>
      </c>
      <c r="K385" s="5">
        <v>0.3</v>
      </c>
      <c r="L385" s="5">
        <v>9.624</v>
      </c>
      <c r="M385" s="6">
        <v>57</v>
      </c>
      <c r="N385" s="5">
        <v>0.024</v>
      </c>
      <c r="O385" s="5"/>
      <c r="P385" s="5"/>
      <c r="Q385" s="5">
        <v>0.5</v>
      </c>
      <c r="R385" s="5">
        <v>6.3</v>
      </c>
      <c r="S385" s="5">
        <v>26.1</v>
      </c>
      <c r="T385" s="5">
        <v>5.7</v>
      </c>
      <c r="U385" s="7">
        <v>0.6</v>
      </c>
    </row>
    <row r="386" spans="2:21" ht="10.5" customHeight="1">
      <c r="B386" s="41"/>
      <c r="C386" s="42"/>
      <c r="D386" s="43"/>
      <c r="E386" s="35" t="s">
        <v>22</v>
      </c>
      <c r="F386" s="35"/>
      <c r="G386" s="44" t="s">
        <v>94</v>
      </c>
      <c r="H386" s="44"/>
      <c r="I386" s="4">
        <v>30</v>
      </c>
      <c r="J386" s="5">
        <v>1.653</v>
      </c>
      <c r="K386" s="5">
        <v>0.3</v>
      </c>
      <c r="L386" s="5">
        <v>9.624</v>
      </c>
      <c r="M386" s="6">
        <v>57</v>
      </c>
      <c r="N386" s="5">
        <v>0.024</v>
      </c>
      <c r="O386" s="5"/>
      <c r="P386" s="5"/>
      <c r="Q386" s="5">
        <v>0.5</v>
      </c>
      <c r="R386" s="5">
        <v>6.3</v>
      </c>
      <c r="S386" s="5">
        <v>26.1</v>
      </c>
      <c r="T386" s="5">
        <v>5.7</v>
      </c>
      <c r="U386" s="7">
        <v>0.6</v>
      </c>
    </row>
    <row r="387" spans="2:21" ht="10.5" customHeight="1" thickBot="1">
      <c r="B387" s="51"/>
      <c r="C387" s="51"/>
      <c r="D387" s="51"/>
      <c r="E387" s="52"/>
      <c r="F387" s="52"/>
      <c r="G387" s="52"/>
      <c r="H387" s="52"/>
      <c r="I387" s="9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1"/>
    </row>
    <row r="388" spans="2:21" ht="10.5" customHeight="1">
      <c r="B388" s="64" t="s">
        <v>48</v>
      </c>
      <c r="C388" s="64"/>
      <c r="D388" s="64"/>
      <c r="E388" s="64"/>
      <c r="F388" s="67" t="s">
        <v>66</v>
      </c>
      <c r="G388" s="67"/>
      <c r="H388" s="67"/>
      <c r="I388" s="70" t="s">
        <v>25</v>
      </c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</row>
    <row r="389" spans="2:21" ht="10.5" customHeight="1">
      <c r="B389" s="65"/>
      <c r="C389" s="66"/>
      <c r="D389" s="66"/>
      <c r="E389" s="66"/>
      <c r="F389" s="68"/>
      <c r="G389" s="69"/>
      <c r="H389" s="69"/>
      <c r="I389" s="71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72"/>
    </row>
    <row r="390" spans="2:21" ht="10.5" customHeight="1">
      <c r="B390" s="40" t="s">
        <v>81</v>
      </c>
      <c r="C390" s="40"/>
      <c r="D390" s="40"/>
      <c r="E390" s="35" t="s">
        <v>21</v>
      </c>
      <c r="F390" s="35"/>
      <c r="G390" s="45">
        <v>62</v>
      </c>
      <c r="H390" s="45"/>
      <c r="I390" s="4">
        <v>60</v>
      </c>
      <c r="J390" s="5">
        <v>0.929</v>
      </c>
      <c r="K390" s="5">
        <v>3.003</v>
      </c>
      <c r="L390" s="5">
        <v>5.968</v>
      </c>
      <c r="M390" s="6">
        <v>53.564</v>
      </c>
      <c r="N390" s="5">
        <v>0.032</v>
      </c>
      <c r="O390" s="5">
        <v>23.95</v>
      </c>
      <c r="P390" s="5"/>
      <c r="Q390" s="5">
        <v>1.298</v>
      </c>
      <c r="R390" s="5">
        <v>24.878</v>
      </c>
      <c r="S390" s="5">
        <v>17.963</v>
      </c>
      <c r="T390" s="5">
        <v>9.848</v>
      </c>
      <c r="U390" s="7">
        <v>0.489</v>
      </c>
    </row>
    <row r="391" spans="2:21" ht="12.75" customHeight="1">
      <c r="B391" s="41"/>
      <c r="C391" s="42"/>
      <c r="D391" s="43"/>
      <c r="E391" s="35" t="s">
        <v>22</v>
      </c>
      <c r="F391" s="35"/>
      <c r="G391" s="45">
        <v>62</v>
      </c>
      <c r="H391" s="45"/>
      <c r="I391" s="8">
        <v>100</v>
      </c>
      <c r="J391" s="5">
        <v>1.55</v>
      </c>
      <c r="K391" s="5">
        <v>5.005</v>
      </c>
      <c r="L391" s="5">
        <v>9.951</v>
      </c>
      <c r="M391" s="6">
        <v>89.292</v>
      </c>
      <c r="N391" s="5">
        <v>0.053</v>
      </c>
      <c r="O391" s="5">
        <v>39.95</v>
      </c>
      <c r="P391" s="5"/>
      <c r="Q391" s="5">
        <v>2.163</v>
      </c>
      <c r="R391" s="5">
        <v>41.494</v>
      </c>
      <c r="S391" s="5">
        <v>29.959</v>
      </c>
      <c r="T391" s="5">
        <v>16.424</v>
      </c>
      <c r="U391" s="7">
        <v>0.816</v>
      </c>
    </row>
    <row r="392" spans="2:21" ht="10.5" customHeight="1">
      <c r="B392" s="40" t="s">
        <v>27</v>
      </c>
      <c r="C392" s="40"/>
      <c r="D392" s="40"/>
      <c r="E392" s="35" t="s">
        <v>21</v>
      </c>
      <c r="F392" s="35"/>
      <c r="G392" s="36">
        <v>138</v>
      </c>
      <c r="H392" s="36"/>
      <c r="I392" s="8">
        <v>200</v>
      </c>
      <c r="J392" s="5">
        <v>4.746</v>
      </c>
      <c r="K392" s="5">
        <v>4.302</v>
      </c>
      <c r="L392" s="5">
        <v>18.572</v>
      </c>
      <c r="M392" s="6">
        <v>127.58</v>
      </c>
      <c r="N392" s="5">
        <v>0.202</v>
      </c>
      <c r="O392" s="5">
        <v>9.3</v>
      </c>
      <c r="P392" s="5"/>
      <c r="Q392" s="5">
        <v>3.215</v>
      </c>
      <c r="R392" s="5">
        <v>25.82</v>
      </c>
      <c r="S392" s="5">
        <v>69.5</v>
      </c>
      <c r="T392" s="5">
        <v>28.2</v>
      </c>
      <c r="U392" s="7">
        <v>1.556</v>
      </c>
    </row>
    <row r="393" spans="2:21" ht="10.5" customHeight="1">
      <c r="B393" s="41"/>
      <c r="C393" s="42"/>
      <c r="D393" s="43"/>
      <c r="E393" s="35" t="s">
        <v>22</v>
      </c>
      <c r="F393" s="35"/>
      <c r="G393" s="36">
        <v>138</v>
      </c>
      <c r="H393" s="36"/>
      <c r="I393" s="8">
        <v>250</v>
      </c>
      <c r="J393" s="5">
        <v>5.933</v>
      </c>
      <c r="K393" s="5">
        <v>5.378</v>
      </c>
      <c r="L393" s="5">
        <v>23.215</v>
      </c>
      <c r="M393" s="6">
        <v>159.475</v>
      </c>
      <c r="N393" s="5">
        <v>0.253</v>
      </c>
      <c r="O393" s="5">
        <v>11.625</v>
      </c>
      <c r="P393" s="5"/>
      <c r="Q393" s="5">
        <v>4.019</v>
      </c>
      <c r="R393" s="5">
        <v>32.275</v>
      </c>
      <c r="S393" s="5">
        <v>86.875</v>
      </c>
      <c r="T393" s="5">
        <v>35.25</v>
      </c>
      <c r="U393" s="7">
        <v>1.945</v>
      </c>
    </row>
    <row r="394" spans="2:21" ht="10.5" customHeight="1">
      <c r="B394" s="75" t="s">
        <v>92</v>
      </c>
      <c r="C394" s="75"/>
      <c r="D394" s="75"/>
      <c r="E394" s="79" t="s">
        <v>21</v>
      </c>
      <c r="F394" s="79"/>
      <c r="G394" s="80">
        <v>162</v>
      </c>
      <c r="H394" s="80"/>
      <c r="I394" s="20">
        <v>90</v>
      </c>
      <c r="J394" s="21">
        <v>7.491</v>
      </c>
      <c r="K394" s="21">
        <v>5.499</v>
      </c>
      <c r="L394" s="21">
        <v>9.271</v>
      </c>
      <c r="M394" s="22">
        <v>95.702</v>
      </c>
      <c r="N394" s="21">
        <v>0.057</v>
      </c>
      <c r="O394" s="21">
        <v>1.845</v>
      </c>
      <c r="P394" s="21">
        <v>0.022</v>
      </c>
      <c r="Q394" s="21">
        <v>1.717</v>
      </c>
      <c r="R394" s="21">
        <v>14.986</v>
      </c>
      <c r="S394" s="21">
        <v>29.764</v>
      </c>
      <c r="T394" s="21">
        <v>31.461</v>
      </c>
      <c r="U394" s="23">
        <v>28.195</v>
      </c>
    </row>
    <row r="395" spans="2:21" ht="14.25" customHeight="1">
      <c r="B395" s="76"/>
      <c r="C395" s="77"/>
      <c r="D395" s="78"/>
      <c r="E395" s="79" t="s">
        <v>22</v>
      </c>
      <c r="F395" s="79"/>
      <c r="G395" s="80">
        <v>162</v>
      </c>
      <c r="H395" s="80"/>
      <c r="I395" s="20">
        <v>100</v>
      </c>
      <c r="J395" s="21">
        <v>10.384</v>
      </c>
      <c r="K395" s="21">
        <v>7.516</v>
      </c>
      <c r="L395" s="21">
        <v>12.206</v>
      </c>
      <c r="M395" s="22">
        <v>129.098</v>
      </c>
      <c r="N395" s="21">
        <v>0.078</v>
      </c>
      <c r="O395" s="21">
        <v>2.295</v>
      </c>
      <c r="P395" s="24">
        <v>0.03</v>
      </c>
      <c r="Q395" s="24">
        <v>2.39</v>
      </c>
      <c r="R395" s="21">
        <v>20.153</v>
      </c>
      <c r="S395" s="21">
        <v>40.117</v>
      </c>
      <c r="T395" s="21">
        <v>43.305</v>
      </c>
      <c r="U395" s="23">
        <v>28.422</v>
      </c>
    </row>
    <row r="396" spans="2:21" ht="10.5" customHeight="1">
      <c r="B396" s="40" t="s">
        <v>63</v>
      </c>
      <c r="C396" s="40"/>
      <c r="D396" s="40"/>
      <c r="E396" s="35" t="s">
        <v>21</v>
      </c>
      <c r="F396" s="35"/>
      <c r="G396" s="45">
        <v>251</v>
      </c>
      <c r="H396" s="45"/>
      <c r="I396" s="8">
        <v>150</v>
      </c>
      <c r="J396" s="5">
        <v>3.675</v>
      </c>
      <c r="K396" s="5">
        <v>11.419</v>
      </c>
      <c r="L396" s="5">
        <v>35.22</v>
      </c>
      <c r="M396" s="6">
        <v>250.013</v>
      </c>
      <c r="N396" s="5">
        <v>0.215</v>
      </c>
      <c r="O396" s="5">
        <v>35.625</v>
      </c>
      <c r="P396" s="5"/>
      <c r="Q396" s="5">
        <v>4.787</v>
      </c>
      <c r="R396" s="5">
        <v>23.4</v>
      </c>
      <c r="S396" s="5">
        <v>108.525</v>
      </c>
      <c r="T396" s="5">
        <v>43.575</v>
      </c>
      <c r="U396" s="7">
        <v>1.622</v>
      </c>
    </row>
    <row r="397" spans="2:21" ht="10.5" customHeight="1">
      <c r="B397" s="41"/>
      <c r="C397" s="42"/>
      <c r="D397" s="43"/>
      <c r="E397" s="35" t="s">
        <v>22</v>
      </c>
      <c r="F397" s="35"/>
      <c r="G397" s="45">
        <v>251</v>
      </c>
      <c r="H397" s="45"/>
      <c r="I397" s="8">
        <v>180</v>
      </c>
      <c r="J397" s="5">
        <v>4.41</v>
      </c>
      <c r="K397" s="5">
        <v>13.703</v>
      </c>
      <c r="L397" s="5">
        <v>42.264</v>
      </c>
      <c r="M397" s="6">
        <v>300.015</v>
      </c>
      <c r="N397" s="5">
        <v>0.258</v>
      </c>
      <c r="O397" s="5">
        <v>42.75</v>
      </c>
      <c r="P397" s="5"/>
      <c r="Q397" s="5">
        <v>5.745</v>
      </c>
      <c r="R397" s="5">
        <v>28.08</v>
      </c>
      <c r="S397" s="5">
        <v>130.23</v>
      </c>
      <c r="T397" s="5">
        <v>52.29</v>
      </c>
      <c r="U397" s="7">
        <v>1.946</v>
      </c>
    </row>
    <row r="398" spans="2:21" ht="10.5" customHeight="1">
      <c r="B398" s="40" t="s">
        <v>50</v>
      </c>
      <c r="C398" s="40"/>
      <c r="D398" s="40"/>
      <c r="E398" s="35" t="s">
        <v>21</v>
      </c>
      <c r="F398" s="35"/>
      <c r="G398" s="46">
        <v>293</v>
      </c>
      <c r="H398" s="46"/>
      <c r="I398" s="8">
        <v>180</v>
      </c>
      <c r="J398" s="5">
        <v>0.9</v>
      </c>
      <c r="K398" s="5"/>
      <c r="L398" s="5">
        <v>21.06</v>
      </c>
      <c r="M398" s="6">
        <v>84.6</v>
      </c>
      <c r="N398" s="5">
        <v>0.018</v>
      </c>
      <c r="O398" s="5">
        <v>3.6</v>
      </c>
      <c r="P398" s="5"/>
      <c r="Q398" s="5"/>
      <c r="R398" s="5">
        <v>14.4</v>
      </c>
      <c r="S398" s="5">
        <v>16.2</v>
      </c>
      <c r="T398" s="5">
        <v>9</v>
      </c>
      <c r="U398" s="7">
        <v>0.36</v>
      </c>
    </row>
    <row r="399" spans="2:21" ht="10.5" customHeight="1">
      <c r="B399" s="41"/>
      <c r="C399" s="42"/>
      <c r="D399" s="43"/>
      <c r="E399" s="35" t="s">
        <v>22</v>
      </c>
      <c r="F399" s="35"/>
      <c r="G399" s="46">
        <v>293</v>
      </c>
      <c r="H399" s="46"/>
      <c r="I399" s="8">
        <v>180</v>
      </c>
      <c r="J399" s="5">
        <v>0.9</v>
      </c>
      <c r="K399" s="5"/>
      <c r="L399" s="5">
        <v>21.06</v>
      </c>
      <c r="M399" s="6">
        <v>84.6</v>
      </c>
      <c r="N399" s="5">
        <v>0.018</v>
      </c>
      <c r="O399" s="5">
        <v>3.6</v>
      </c>
      <c r="P399" s="5"/>
      <c r="Q399" s="5"/>
      <c r="R399" s="5">
        <v>14.4</v>
      </c>
      <c r="S399" s="5">
        <v>16.2</v>
      </c>
      <c r="T399" s="5">
        <v>9</v>
      </c>
      <c r="U399" s="7">
        <v>0.36</v>
      </c>
    </row>
    <row r="400" spans="2:21" ht="10.5" customHeight="1">
      <c r="B400" s="25" t="s">
        <v>83</v>
      </c>
      <c r="C400" s="26"/>
      <c r="D400" s="27"/>
      <c r="E400" s="31" t="s">
        <v>21</v>
      </c>
      <c r="F400" s="32"/>
      <c r="G400" s="33" t="s">
        <v>93</v>
      </c>
      <c r="H400" s="34"/>
      <c r="I400" s="4">
        <v>20</v>
      </c>
      <c r="J400" s="5">
        <v>1.52</v>
      </c>
      <c r="K400" s="5">
        <v>0.18</v>
      </c>
      <c r="L400" s="5">
        <v>9.94</v>
      </c>
      <c r="M400" s="6">
        <v>45.2</v>
      </c>
      <c r="N400" s="5">
        <v>0.022</v>
      </c>
      <c r="O400" s="5"/>
      <c r="P400" s="5"/>
      <c r="Q400" s="5">
        <v>0.28</v>
      </c>
      <c r="R400" s="5">
        <v>4</v>
      </c>
      <c r="S400" s="5">
        <v>13</v>
      </c>
      <c r="T400" s="5">
        <v>2.8</v>
      </c>
      <c r="U400" s="7">
        <v>0.18</v>
      </c>
    </row>
    <row r="401" spans="2:21" ht="10.5" customHeight="1">
      <c r="B401" s="28"/>
      <c r="C401" s="29"/>
      <c r="D401" s="30"/>
      <c r="E401" s="31" t="s">
        <v>22</v>
      </c>
      <c r="F401" s="32"/>
      <c r="G401" s="33" t="s">
        <v>93</v>
      </c>
      <c r="H401" s="34"/>
      <c r="I401" s="4">
        <v>30</v>
      </c>
      <c r="J401" s="5">
        <v>2.28</v>
      </c>
      <c r="K401" s="5">
        <v>0.27</v>
      </c>
      <c r="L401" s="5">
        <v>14.91</v>
      </c>
      <c r="M401" s="6">
        <v>67.8</v>
      </c>
      <c r="N401" s="5">
        <v>0.033</v>
      </c>
      <c r="O401" s="5"/>
      <c r="P401" s="5"/>
      <c r="Q401" s="5">
        <v>0.5</v>
      </c>
      <c r="R401" s="5">
        <v>6</v>
      </c>
      <c r="S401" s="5">
        <v>19.5</v>
      </c>
      <c r="T401" s="5">
        <v>4.2</v>
      </c>
      <c r="U401" s="7">
        <v>0.27</v>
      </c>
    </row>
    <row r="402" spans="2:21" ht="10.5" customHeight="1">
      <c r="B402" s="25" t="s">
        <v>84</v>
      </c>
      <c r="C402" s="26"/>
      <c r="D402" s="27"/>
      <c r="E402" s="31" t="s">
        <v>21</v>
      </c>
      <c r="F402" s="32"/>
      <c r="G402" s="33" t="s">
        <v>94</v>
      </c>
      <c r="H402" s="34"/>
      <c r="I402" s="4">
        <v>20</v>
      </c>
      <c r="J402" s="5">
        <v>1.102</v>
      </c>
      <c r="K402" s="5">
        <v>0.2</v>
      </c>
      <c r="L402" s="5">
        <v>6.416</v>
      </c>
      <c r="M402" s="6">
        <v>38</v>
      </c>
      <c r="N402" s="5">
        <v>0.016</v>
      </c>
      <c r="O402" s="5"/>
      <c r="P402" s="5"/>
      <c r="Q402" s="5">
        <v>0.28</v>
      </c>
      <c r="R402" s="5">
        <v>4.2</v>
      </c>
      <c r="S402" s="5">
        <v>17.4</v>
      </c>
      <c r="T402" s="5">
        <v>3.8</v>
      </c>
      <c r="U402" s="7">
        <v>0.4</v>
      </c>
    </row>
    <row r="403" spans="2:21" ht="10.5" customHeight="1">
      <c r="B403" s="28"/>
      <c r="C403" s="29"/>
      <c r="D403" s="30"/>
      <c r="E403" s="31" t="s">
        <v>22</v>
      </c>
      <c r="F403" s="32"/>
      <c r="G403" s="33" t="s">
        <v>94</v>
      </c>
      <c r="H403" s="34"/>
      <c r="I403" s="4">
        <v>30</v>
      </c>
      <c r="J403" s="5">
        <v>1.653</v>
      </c>
      <c r="K403" s="5">
        <v>0.3</v>
      </c>
      <c r="L403" s="5">
        <v>9.624</v>
      </c>
      <c r="M403" s="6">
        <v>57</v>
      </c>
      <c r="N403" s="5">
        <v>0.024</v>
      </c>
      <c r="O403" s="5"/>
      <c r="P403" s="5"/>
      <c r="Q403" s="5">
        <v>0.5</v>
      </c>
      <c r="R403" s="5">
        <v>6.3</v>
      </c>
      <c r="S403" s="5">
        <v>26.1</v>
      </c>
      <c r="T403" s="5">
        <v>5.7</v>
      </c>
      <c r="U403" s="7">
        <v>0.6</v>
      </c>
    </row>
    <row r="404" spans="2:21" ht="10.5" customHeight="1" thickBot="1">
      <c r="B404" s="51"/>
      <c r="C404" s="51"/>
      <c r="D404" s="51"/>
      <c r="E404" s="52"/>
      <c r="F404" s="52"/>
      <c r="G404" s="52"/>
      <c r="H404" s="52"/>
      <c r="I404" s="9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1"/>
    </row>
    <row r="405" ht="10.5" customHeight="1"/>
    <row r="406" spans="2:21" ht="10.5" customHeight="1">
      <c r="B406" s="56" t="s">
        <v>31</v>
      </c>
      <c r="C406" s="48" t="s">
        <v>19</v>
      </c>
      <c r="D406" s="48"/>
      <c r="E406" s="48"/>
      <c r="F406" s="47" t="s">
        <v>21</v>
      </c>
      <c r="G406" s="47"/>
      <c r="H406" s="47"/>
      <c r="I406" s="12">
        <f>I377+I379+I381+I383+I385</f>
        <v>500</v>
      </c>
      <c r="J406" s="13">
        <f aca="true" t="shared" si="32" ref="J406:U406">J377+J379+J381+J383+J385</f>
        <v>23.924</v>
      </c>
      <c r="K406" s="13">
        <f t="shared" si="32"/>
        <v>16.834</v>
      </c>
      <c r="L406" s="13">
        <f t="shared" si="32"/>
        <v>80.592</v>
      </c>
      <c r="M406" s="13">
        <f t="shared" si="32"/>
        <v>550.5799999999999</v>
      </c>
      <c r="N406" s="13">
        <f t="shared" si="32"/>
        <v>0.163</v>
      </c>
      <c r="O406" s="13">
        <f t="shared" si="32"/>
        <v>2.698</v>
      </c>
      <c r="P406" s="13">
        <f t="shared" si="32"/>
        <v>0</v>
      </c>
      <c r="Q406" s="13">
        <f t="shared" si="32"/>
        <v>3.849</v>
      </c>
      <c r="R406" s="13">
        <f t="shared" si="32"/>
        <v>55.88099999999999</v>
      </c>
      <c r="S406" s="13">
        <f t="shared" si="32"/>
        <v>121.72300000000001</v>
      </c>
      <c r="T406" s="13">
        <f t="shared" si="32"/>
        <v>31.037</v>
      </c>
      <c r="U406" s="13">
        <f t="shared" si="32"/>
        <v>4.504</v>
      </c>
    </row>
    <row r="407" spans="2:21" ht="10.5" customHeight="1">
      <c r="B407" s="73"/>
      <c r="C407" s="49"/>
      <c r="D407" s="50"/>
      <c r="E407" s="50"/>
      <c r="F407" s="47" t="s">
        <v>22</v>
      </c>
      <c r="G407" s="47"/>
      <c r="H407" s="47"/>
      <c r="I407" s="12">
        <f>I378+I380+I382+I384+I386</f>
        <v>550</v>
      </c>
      <c r="J407" s="13">
        <f aca="true" t="shared" si="33" ref="J407:U407">J378+J380+J382+J384+J386</f>
        <v>25.249</v>
      </c>
      <c r="K407" s="13">
        <f t="shared" si="33"/>
        <v>18.555</v>
      </c>
      <c r="L407" s="13">
        <f t="shared" si="33"/>
        <v>94.098</v>
      </c>
      <c r="M407" s="13">
        <f t="shared" si="33"/>
        <v>622.043</v>
      </c>
      <c r="N407" s="13">
        <f t="shared" si="33"/>
        <v>0.183</v>
      </c>
      <c r="O407" s="13">
        <f t="shared" si="33"/>
        <v>3.596</v>
      </c>
      <c r="P407" s="13">
        <f t="shared" si="33"/>
        <v>0</v>
      </c>
      <c r="Q407" s="13">
        <f t="shared" si="33"/>
        <v>4.65</v>
      </c>
      <c r="R407" s="13">
        <f t="shared" si="33"/>
        <v>64.587</v>
      </c>
      <c r="S407" s="13">
        <f t="shared" si="33"/>
        <v>144.371</v>
      </c>
      <c r="T407" s="13">
        <f t="shared" si="33"/>
        <v>37.528</v>
      </c>
      <c r="U407" s="13">
        <f t="shared" si="33"/>
        <v>4.851999999999999</v>
      </c>
    </row>
    <row r="408" spans="2:21" ht="10.5" customHeight="1">
      <c r="B408" s="73"/>
      <c r="C408" s="48" t="s">
        <v>25</v>
      </c>
      <c r="D408" s="48"/>
      <c r="E408" s="48"/>
      <c r="F408" s="47" t="s">
        <v>21</v>
      </c>
      <c r="G408" s="47"/>
      <c r="H408" s="47"/>
      <c r="I408" s="12">
        <f>I390+I392+I394+I396+I398+I400+I402</f>
        <v>720</v>
      </c>
      <c r="J408" s="13">
        <f aca="true" t="shared" si="34" ref="J408:U408">J390+J392+J394+J396+J398+J400+J402</f>
        <v>20.363</v>
      </c>
      <c r="K408" s="13">
        <f t="shared" si="34"/>
        <v>24.602999999999998</v>
      </c>
      <c r="L408" s="13">
        <f t="shared" si="34"/>
        <v>106.447</v>
      </c>
      <c r="M408" s="13">
        <f t="shared" si="34"/>
        <v>694.6590000000001</v>
      </c>
      <c r="N408" s="13">
        <f t="shared" si="34"/>
        <v>0.562</v>
      </c>
      <c r="O408" s="13">
        <f t="shared" si="34"/>
        <v>74.32</v>
      </c>
      <c r="P408" s="13">
        <f t="shared" si="34"/>
        <v>0.022</v>
      </c>
      <c r="Q408" s="13">
        <f t="shared" si="34"/>
        <v>11.576999999999998</v>
      </c>
      <c r="R408" s="13">
        <f t="shared" si="34"/>
        <v>111.68400000000001</v>
      </c>
      <c r="S408" s="13">
        <f t="shared" si="34"/>
        <v>272.352</v>
      </c>
      <c r="T408" s="13">
        <f t="shared" si="34"/>
        <v>128.684</v>
      </c>
      <c r="U408" s="13">
        <f t="shared" si="34"/>
        <v>32.802</v>
      </c>
    </row>
    <row r="409" spans="2:21" ht="10.5" customHeight="1">
      <c r="B409" s="57"/>
      <c r="C409" s="49"/>
      <c r="D409" s="50"/>
      <c r="E409" s="50"/>
      <c r="F409" s="47" t="s">
        <v>22</v>
      </c>
      <c r="G409" s="47"/>
      <c r="H409" s="47"/>
      <c r="I409" s="12">
        <f>I391+I393+I395+I397+I399+I401+I403</f>
        <v>870</v>
      </c>
      <c r="J409" s="13">
        <f aca="true" t="shared" si="35" ref="J409:U409">J391+J393+J395+J397+J399+J401+J403</f>
        <v>27.11</v>
      </c>
      <c r="K409" s="13">
        <f t="shared" si="35"/>
        <v>32.172</v>
      </c>
      <c r="L409" s="13">
        <f t="shared" si="35"/>
        <v>133.23</v>
      </c>
      <c r="M409" s="13">
        <f t="shared" si="35"/>
        <v>887.28</v>
      </c>
      <c r="N409" s="13">
        <f t="shared" si="35"/>
        <v>0.7170000000000001</v>
      </c>
      <c r="O409" s="13">
        <f t="shared" si="35"/>
        <v>100.22</v>
      </c>
      <c r="P409" s="13">
        <f t="shared" si="35"/>
        <v>0.03</v>
      </c>
      <c r="Q409" s="13">
        <f t="shared" si="35"/>
        <v>15.317</v>
      </c>
      <c r="R409" s="13">
        <f t="shared" si="35"/>
        <v>148.702</v>
      </c>
      <c r="S409" s="13">
        <f t="shared" si="35"/>
        <v>348.981</v>
      </c>
      <c r="T409" s="13">
        <f t="shared" si="35"/>
        <v>166.16899999999998</v>
      </c>
      <c r="U409" s="13">
        <f t="shared" si="35"/>
        <v>34.359</v>
      </c>
    </row>
    <row r="410" ht="10.5" customHeight="1"/>
    <row r="411" ht="10.5" customHeight="1"/>
    <row r="412" s="1" customFormat="1" ht="10.5" customHeight="1">
      <c r="B412" s="1" t="s">
        <v>32</v>
      </c>
    </row>
    <row r="413" ht="10.5" customHeight="1"/>
    <row r="414" spans="2:21" ht="12.75" customHeight="1">
      <c r="B414" s="37" t="s">
        <v>0</v>
      </c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</row>
    <row r="415" ht="10.5" customHeight="1" thickBot="1"/>
    <row r="416" spans="2:21" ht="16.5" customHeight="1" thickBot="1">
      <c r="B416" s="58" t="s">
        <v>1</v>
      </c>
      <c r="C416" s="58"/>
      <c r="D416" s="58"/>
      <c r="E416" s="58"/>
      <c r="F416" s="58"/>
      <c r="G416" s="58" t="s">
        <v>95</v>
      </c>
      <c r="H416" s="58"/>
      <c r="I416" s="58" t="s">
        <v>96</v>
      </c>
      <c r="J416" s="38" t="s">
        <v>2</v>
      </c>
      <c r="K416" s="38"/>
      <c r="L416" s="38"/>
      <c r="M416" s="63" t="s">
        <v>3</v>
      </c>
      <c r="N416" s="38" t="s">
        <v>4</v>
      </c>
      <c r="O416" s="38"/>
      <c r="P416" s="38"/>
      <c r="Q416" s="38"/>
      <c r="R416" s="38" t="s">
        <v>5</v>
      </c>
      <c r="S416" s="38"/>
      <c r="T416" s="38"/>
      <c r="U416" s="38"/>
    </row>
    <row r="417" spans="2:21" ht="15.75" customHeight="1" thickBot="1">
      <c r="B417" s="59"/>
      <c r="C417" s="60"/>
      <c r="D417" s="60"/>
      <c r="E417" s="60"/>
      <c r="F417" s="61"/>
      <c r="G417" s="59"/>
      <c r="H417" s="61"/>
      <c r="I417" s="62"/>
      <c r="J417" s="3" t="s">
        <v>6</v>
      </c>
      <c r="K417" s="3" t="s">
        <v>7</v>
      </c>
      <c r="L417" s="3" t="s">
        <v>8</v>
      </c>
      <c r="M417" s="59"/>
      <c r="N417" s="3" t="s">
        <v>9</v>
      </c>
      <c r="O417" s="3" t="s">
        <v>10</v>
      </c>
      <c r="P417" s="3" t="s">
        <v>11</v>
      </c>
      <c r="Q417" s="3" t="s">
        <v>12</v>
      </c>
      <c r="R417" s="3" t="s">
        <v>13</v>
      </c>
      <c r="S417" s="3" t="s">
        <v>14</v>
      </c>
      <c r="T417" s="3" t="s">
        <v>15</v>
      </c>
      <c r="U417" s="3" t="s">
        <v>16</v>
      </c>
    </row>
    <row r="418" spans="2:21" ht="10.5" customHeight="1">
      <c r="B418" s="64" t="s">
        <v>56</v>
      </c>
      <c r="C418" s="64"/>
      <c r="D418" s="64"/>
      <c r="E418" s="64"/>
      <c r="F418" s="67" t="s">
        <v>66</v>
      </c>
      <c r="G418" s="67"/>
      <c r="H418" s="67"/>
      <c r="I418" s="70" t="s">
        <v>19</v>
      </c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</row>
    <row r="419" spans="2:21" ht="10.5" customHeight="1">
      <c r="B419" s="65"/>
      <c r="C419" s="66"/>
      <c r="D419" s="66"/>
      <c r="E419" s="66"/>
      <c r="F419" s="68"/>
      <c r="G419" s="69"/>
      <c r="H419" s="69"/>
      <c r="I419" s="71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72"/>
    </row>
    <row r="420" spans="2:21" ht="11.25">
      <c r="B420" s="53" t="s">
        <v>65</v>
      </c>
      <c r="C420" s="54"/>
      <c r="D420" s="55"/>
      <c r="E420" s="35" t="s">
        <v>21</v>
      </c>
      <c r="F420" s="35"/>
      <c r="G420" s="45">
        <v>31</v>
      </c>
      <c r="H420" s="45"/>
      <c r="I420" s="4">
        <v>20</v>
      </c>
      <c r="J420" s="5">
        <v>0.4</v>
      </c>
      <c r="K420" s="5">
        <v>1.8</v>
      </c>
      <c r="L420" s="5">
        <v>1.72</v>
      </c>
      <c r="M420" s="6">
        <v>24.4</v>
      </c>
      <c r="N420" s="5">
        <v>0.004</v>
      </c>
      <c r="O420" s="5">
        <v>1.4</v>
      </c>
      <c r="P420" s="5"/>
      <c r="Q420" s="5"/>
      <c r="R420" s="5">
        <v>8.2</v>
      </c>
      <c r="S420" s="5">
        <v>13.4</v>
      </c>
      <c r="T420" s="5">
        <v>7</v>
      </c>
      <c r="U420" s="7">
        <v>1.4</v>
      </c>
    </row>
    <row r="421" spans="2:21" ht="11.25">
      <c r="B421" s="41"/>
      <c r="C421" s="42"/>
      <c r="D421" s="43"/>
      <c r="E421" s="35" t="s">
        <v>22</v>
      </c>
      <c r="F421" s="35"/>
      <c r="G421" s="45">
        <v>31</v>
      </c>
      <c r="H421" s="45"/>
      <c r="I421" s="4">
        <v>30</v>
      </c>
      <c r="J421" s="5">
        <v>0.6</v>
      </c>
      <c r="K421" s="5">
        <v>2.7</v>
      </c>
      <c r="L421" s="5">
        <v>2.58</v>
      </c>
      <c r="M421" s="6">
        <v>36.6</v>
      </c>
      <c r="N421" s="5">
        <v>0.006</v>
      </c>
      <c r="O421" s="5">
        <v>2.1</v>
      </c>
      <c r="P421" s="5"/>
      <c r="Q421" s="5"/>
      <c r="R421" s="5">
        <v>12.3</v>
      </c>
      <c r="S421" s="5">
        <v>20.1</v>
      </c>
      <c r="T421" s="5">
        <v>10.5</v>
      </c>
      <c r="U421" s="7">
        <v>2.1</v>
      </c>
    </row>
    <row r="422" spans="2:21" ht="10.5" customHeight="1">
      <c r="B422" s="40" t="s">
        <v>74</v>
      </c>
      <c r="C422" s="40"/>
      <c r="D422" s="40"/>
      <c r="E422" s="35" t="s">
        <v>21</v>
      </c>
      <c r="F422" s="35"/>
      <c r="G422" s="45">
        <v>520</v>
      </c>
      <c r="H422" s="45"/>
      <c r="I422" s="4">
        <v>90</v>
      </c>
      <c r="J422" s="5">
        <v>7.348</v>
      </c>
      <c r="K422" s="5">
        <v>6.052</v>
      </c>
      <c r="L422" s="5">
        <v>5.042</v>
      </c>
      <c r="M422" s="6">
        <v>169.992</v>
      </c>
      <c r="N422" s="5">
        <v>0.006</v>
      </c>
      <c r="O422" s="5">
        <v>0.96</v>
      </c>
      <c r="P422" s="5">
        <v>0.003</v>
      </c>
      <c r="Q422" s="5">
        <v>1.306</v>
      </c>
      <c r="R422" s="5">
        <v>2.764</v>
      </c>
      <c r="S422" s="5">
        <v>5.192</v>
      </c>
      <c r="T422" s="5">
        <v>2.472</v>
      </c>
      <c r="U422" s="7">
        <v>36.838</v>
      </c>
    </row>
    <row r="423" spans="2:21" ht="13.5" customHeight="1">
      <c r="B423" s="41"/>
      <c r="C423" s="42"/>
      <c r="D423" s="43"/>
      <c r="E423" s="35" t="s">
        <v>22</v>
      </c>
      <c r="F423" s="35"/>
      <c r="G423" s="45">
        <v>520</v>
      </c>
      <c r="H423" s="45"/>
      <c r="I423" s="8">
        <v>100</v>
      </c>
      <c r="J423" s="5">
        <v>9.261</v>
      </c>
      <c r="K423" s="5">
        <v>7.799</v>
      </c>
      <c r="L423" s="5">
        <v>5.094</v>
      </c>
      <c r="M423" s="6">
        <v>241.525</v>
      </c>
      <c r="N423" s="5">
        <v>0.004</v>
      </c>
      <c r="O423" s="5">
        <v>0.72</v>
      </c>
      <c r="P423" s="5">
        <v>0.002</v>
      </c>
      <c r="Q423" s="5">
        <v>1.798</v>
      </c>
      <c r="R423" s="5">
        <v>2.073</v>
      </c>
      <c r="S423" s="5">
        <v>3.894</v>
      </c>
      <c r="T423" s="5">
        <v>1.854</v>
      </c>
      <c r="U423" s="7">
        <v>27.628</v>
      </c>
    </row>
    <row r="424" spans="2:21" ht="10.5" customHeight="1">
      <c r="B424" s="40" t="s">
        <v>23</v>
      </c>
      <c r="C424" s="40"/>
      <c r="D424" s="40"/>
      <c r="E424" s="35" t="s">
        <v>21</v>
      </c>
      <c r="F424" s="35"/>
      <c r="G424" s="36">
        <v>469</v>
      </c>
      <c r="H424" s="36"/>
      <c r="I424" s="8">
        <v>150</v>
      </c>
      <c r="J424" s="5">
        <v>5.365</v>
      </c>
      <c r="K424" s="5">
        <v>4.265</v>
      </c>
      <c r="L424" s="5">
        <v>38.347</v>
      </c>
      <c r="M424" s="6">
        <v>203.79</v>
      </c>
      <c r="N424" s="5">
        <v>0.087</v>
      </c>
      <c r="O424" s="5"/>
      <c r="P424" s="5">
        <v>0.021</v>
      </c>
      <c r="Q424" s="5">
        <v>1.193</v>
      </c>
      <c r="R424" s="5">
        <v>10.427</v>
      </c>
      <c r="S424" s="5">
        <v>45.359</v>
      </c>
      <c r="T424" s="5">
        <v>8.306</v>
      </c>
      <c r="U424" s="7">
        <v>0.622</v>
      </c>
    </row>
    <row r="425" spans="2:21" ht="10.5" customHeight="1">
      <c r="B425" s="41"/>
      <c r="C425" s="42"/>
      <c r="D425" s="43"/>
      <c r="E425" s="35" t="s">
        <v>22</v>
      </c>
      <c r="F425" s="35"/>
      <c r="G425" s="36">
        <v>469</v>
      </c>
      <c r="H425" s="36"/>
      <c r="I425" s="8">
        <v>180</v>
      </c>
      <c r="J425" s="5">
        <v>6.437</v>
      </c>
      <c r="K425" s="5">
        <v>5.117</v>
      </c>
      <c r="L425" s="5">
        <v>46.011</v>
      </c>
      <c r="M425" s="6">
        <v>244.528</v>
      </c>
      <c r="N425" s="5">
        <v>0.105</v>
      </c>
      <c r="O425" s="5"/>
      <c r="P425" s="5">
        <v>0.025</v>
      </c>
      <c r="Q425" s="5">
        <v>1.431</v>
      </c>
      <c r="R425" s="5">
        <v>12.512</v>
      </c>
      <c r="S425" s="5">
        <v>54.426</v>
      </c>
      <c r="T425" s="5">
        <v>9.967</v>
      </c>
      <c r="U425" s="7">
        <v>0.746</v>
      </c>
    </row>
    <row r="426" spans="2:21" ht="10.5" customHeight="1">
      <c r="B426" s="40" t="s">
        <v>38</v>
      </c>
      <c r="C426" s="40"/>
      <c r="D426" s="40"/>
      <c r="E426" s="35" t="s">
        <v>21</v>
      </c>
      <c r="F426" s="35"/>
      <c r="G426" s="46">
        <v>278</v>
      </c>
      <c r="H426" s="46"/>
      <c r="I426" s="8">
        <v>200</v>
      </c>
      <c r="J426" s="5">
        <v>0.42</v>
      </c>
      <c r="K426" s="5"/>
      <c r="L426" s="5">
        <v>30.52</v>
      </c>
      <c r="M426" s="6">
        <v>118.6</v>
      </c>
      <c r="N426" s="5">
        <v>0.019</v>
      </c>
      <c r="O426" s="5">
        <v>24.54</v>
      </c>
      <c r="P426" s="5"/>
      <c r="Q426" s="5">
        <v>0.088</v>
      </c>
      <c r="R426" s="5">
        <v>14</v>
      </c>
      <c r="S426" s="5">
        <v>11</v>
      </c>
      <c r="T426" s="5">
        <v>8.2</v>
      </c>
      <c r="U426" s="7">
        <v>0.12</v>
      </c>
    </row>
    <row r="427" spans="2:21" ht="10.5" customHeight="1">
      <c r="B427" s="41"/>
      <c r="C427" s="42"/>
      <c r="D427" s="43"/>
      <c r="E427" s="35" t="s">
        <v>22</v>
      </c>
      <c r="F427" s="35"/>
      <c r="G427" s="46">
        <v>278</v>
      </c>
      <c r="H427" s="46"/>
      <c r="I427" s="8">
        <v>200</v>
      </c>
      <c r="J427" s="5">
        <v>0.42</v>
      </c>
      <c r="K427" s="5"/>
      <c r="L427" s="5">
        <v>30.52</v>
      </c>
      <c r="M427" s="6">
        <v>118.6</v>
      </c>
      <c r="N427" s="5">
        <v>0.019</v>
      </c>
      <c r="O427" s="5">
        <v>24.54</v>
      </c>
      <c r="P427" s="5"/>
      <c r="Q427" s="5">
        <v>0.088</v>
      </c>
      <c r="R427" s="5">
        <v>14</v>
      </c>
      <c r="S427" s="5">
        <v>11</v>
      </c>
      <c r="T427" s="5">
        <v>8.2</v>
      </c>
      <c r="U427" s="7">
        <v>0.12</v>
      </c>
    </row>
    <row r="428" spans="2:21" ht="10.5" customHeight="1">
      <c r="B428" s="39" t="s">
        <v>83</v>
      </c>
      <c r="C428" s="40"/>
      <c r="D428" s="40"/>
      <c r="E428" s="35" t="s">
        <v>21</v>
      </c>
      <c r="F428" s="35"/>
      <c r="G428" s="44" t="s">
        <v>93</v>
      </c>
      <c r="H428" s="44"/>
      <c r="I428" s="4">
        <v>20</v>
      </c>
      <c r="J428" s="5">
        <v>1.52</v>
      </c>
      <c r="K428" s="5">
        <v>0.18</v>
      </c>
      <c r="L428" s="5">
        <v>9.94</v>
      </c>
      <c r="M428" s="6">
        <v>45.2</v>
      </c>
      <c r="N428" s="5">
        <v>0.022</v>
      </c>
      <c r="O428" s="5"/>
      <c r="P428" s="5"/>
      <c r="Q428" s="5">
        <v>0.28</v>
      </c>
      <c r="R428" s="5">
        <v>4</v>
      </c>
      <c r="S428" s="5">
        <v>13</v>
      </c>
      <c r="T428" s="5">
        <v>2.8</v>
      </c>
      <c r="U428" s="7">
        <v>0.18</v>
      </c>
    </row>
    <row r="429" spans="2:21" ht="10.5" customHeight="1">
      <c r="B429" s="41"/>
      <c r="C429" s="42"/>
      <c r="D429" s="43"/>
      <c r="E429" s="35" t="s">
        <v>22</v>
      </c>
      <c r="F429" s="35"/>
      <c r="G429" s="44" t="s">
        <v>93</v>
      </c>
      <c r="H429" s="44"/>
      <c r="I429" s="4">
        <v>25</v>
      </c>
      <c r="J429" s="5">
        <v>1.9</v>
      </c>
      <c r="K429" s="5">
        <v>0.25</v>
      </c>
      <c r="L429" s="5">
        <v>12.425</v>
      </c>
      <c r="M429" s="6">
        <v>56.5</v>
      </c>
      <c r="N429" s="5">
        <v>0.028</v>
      </c>
      <c r="O429" s="5"/>
      <c r="P429" s="5"/>
      <c r="Q429" s="5">
        <v>0.42</v>
      </c>
      <c r="R429" s="5">
        <v>5</v>
      </c>
      <c r="S429" s="5">
        <v>16.25</v>
      </c>
      <c r="T429" s="5">
        <v>3.5</v>
      </c>
      <c r="U429" s="7">
        <v>0.225</v>
      </c>
    </row>
    <row r="430" spans="2:21" ht="10.5" customHeight="1">
      <c r="B430" s="39" t="s">
        <v>84</v>
      </c>
      <c r="C430" s="40"/>
      <c r="D430" s="40"/>
      <c r="E430" s="35" t="s">
        <v>21</v>
      </c>
      <c r="F430" s="35"/>
      <c r="G430" s="44" t="s">
        <v>94</v>
      </c>
      <c r="H430" s="44"/>
      <c r="I430" s="4">
        <v>20</v>
      </c>
      <c r="J430" s="5">
        <v>1.102</v>
      </c>
      <c r="K430" s="5">
        <v>0.2</v>
      </c>
      <c r="L430" s="5">
        <v>6.416</v>
      </c>
      <c r="M430" s="6">
        <v>38</v>
      </c>
      <c r="N430" s="5">
        <v>0.016</v>
      </c>
      <c r="O430" s="5"/>
      <c r="P430" s="5"/>
      <c r="Q430" s="5">
        <v>0.28</v>
      </c>
      <c r="R430" s="5">
        <v>4.2</v>
      </c>
      <c r="S430" s="5">
        <v>17.4</v>
      </c>
      <c r="T430" s="5">
        <v>3.8</v>
      </c>
      <c r="U430" s="7">
        <v>0.4</v>
      </c>
    </row>
    <row r="431" spans="2:21" ht="10.5" customHeight="1">
      <c r="B431" s="41"/>
      <c r="C431" s="42"/>
      <c r="D431" s="43"/>
      <c r="E431" s="35" t="s">
        <v>22</v>
      </c>
      <c r="F431" s="35"/>
      <c r="G431" s="44" t="s">
        <v>94</v>
      </c>
      <c r="H431" s="44"/>
      <c r="I431" s="4">
        <v>25</v>
      </c>
      <c r="J431" s="5">
        <v>1.378</v>
      </c>
      <c r="K431" s="5">
        <v>0.25</v>
      </c>
      <c r="L431" s="5">
        <v>8.02</v>
      </c>
      <c r="M431" s="6">
        <v>47.5</v>
      </c>
      <c r="N431" s="5">
        <v>0.02</v>
      </c>
      <c r="O431" s="5"/>
      <c r="P431" s="5"/>
      <c r="Q431" s="5">
        <v>0.42</v>
      </c>
      <c r="R431" s="5">
        <v>5.25</v>
      </c>
      <c r="S431" s="5">
        <v>21.75</v>
      </c>
      <c r="T431" s="5">
        <v>4.75</v>
      </c>
      <c r="U431" s="7">
        <v>0.5</v>
      </c>
    </row>
    <row r="432" spans="2:21" ht="10.5" customHeight="1" thickBot="1">
      <c r="B432" s="51"/>
      <c r="C432" s="51"/>
      <c r="D432" s="51"/>
      <c r="E432" s="52"/>
      <c r="F432" s="52"/>
      <c r="G432" s="52"/>
      <c r="H432" s="52"/>
      <c r="I432" s="9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1"/>
    </row>
    <row r="433" spans="2:21" ht="10.5" customHeight="1">
      <c r="B433" s="64" t="s">
        <v>56</v>
      </c>
      <c r="C433" s="64"/>
      <c r="D433" s="64"/>
      <c r="E433" s="64"/>
      <c r="F433" s="67" t="s">
        <v>66</v>
      </c>
      <c r="G433" s="67"/>
      <c r="H433" s="67"/>
      <c r="I433" s="70" t="s">
        <v>25</v>
      </c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</row>
    <row r="434" spans="2:21" ht="10.5" customHeight="1">
      <c r="B434" s="65"/>
      <c r="C434" s="66"/>
      <c r="D434" s="66"/>
      <c r="E434" s="66"/>
      <c r="F434" s="68"/>
      <c r="G434" s="69"/>
      <c r="H434" s="69"/>
      <c r="I434" s="71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72"/>
    </row>
    <row r="435" spans="2:21" ht="10.5" customHeight="1">
      <c r="B435" s="53" t="s">
        <v>78</v>
      </c>
      <c r="C435" s="54"/>
      <c r="D435" s="55"/>
      <c r="E435" s="35" t="s">
        <v>21</v>
      </c>
      <c r="F435" s="35"/>
      <c r="G435" s="46">
        <v>31</v>
      </c>
      <c r="H435" s="46"/>
      <c r="I435" s="4">
        <v>60</v>
      </c>
      <c r="J435" s="5">
        <v>1.864</v>
      </c>
      <c r="K435" s="5">
        <v>6.956</v>
      </c>
      <c r="L435" s="5">
        <v>7.733</v>
      </c>
      <c r="M435" s="6">
        <v>97.236</v>
      </c>
      <c r="N435" s="5">
        <v>0.059</v>
      </c>
      <c r="O435" s="5">
        <v>8.16</v>
      </c>
      <c r="P435" s="5">
        <v>0.021</v>
      </c>
      <c r="Q435" s="5">
        <v>2.794</v>
      </c>
      <c r="R435" s="5">
        <v>9.948</v>
      </c>
      <c r="S435" s="5">
        <v>39.036</v>
      </c>
      <c r="T435" s="5">
        <v>13.884</v>
      </c>
      <c r="U435" s="7">
        <v>0.576</v>
      </c>
    </row>
    <row r="436" spans="2:21" ht="13.5" customHeight="1">
      <c r="B436" s="41"/>
      <c r="C436" s="42"/>
      <c r="D436" s="43"/>
      <c r="E436" s="35" t="s">
        <v>22</v>
      </c>
      <c r="F436" s="35"/>
      <c r="G436" s="46">
        <v>31</v>
      </c>
      <c r="H436" s="46"/>
      <c r="I436" s="4">
        <v>100</v>
      </c>
      <c r="J436" s="5">
        <v>3.106</v>
      </c>
      <c r="K436" s="5">
        <v>11.594</v>
      </c>
      <c r="L436" s="5">
        <v>12.888</v>
      </c>
      <c r="M436" s="6">
        <v>162.06</v>
      </c>
      <c r="N436" s="5">
        <v>0.098</v>
      </c>
      <c r="O436" s="5">
        <v>13.6</v>
      </c>
      <c r="P436" s="5">
        <v>0.035</v>
      </c>
      <c r="Q436" s="5"/>
      <c r="R436" s="5">
        <v>16.58</v>
      </c>
      <c r="S436" s="5">
        <v>65.06</v>
      </c>
      <c r="T436" s="5">
        <v>23.14</v>
      </c>
      <c r="U436" s="7">
        <v>0.96</v>
      </c>
    </row>
    <row r="437" spans="2:21" ht="10.5" customHeight="1">
      <c r="B437" s="40" t="s">
        <v>76</v>
      </c>
      <c r="C437" s="40"/>
      <c r="D437" s="40"/>
      <c r="E437" s="35" t="s">
        <v>21</v>
      </c>
      <c r="F437" s="35"/>
      <c r="G437" s="36">
        <v>132</v>
      </c>
      <c r="H437" s="36"/>
      <c r="I437" s="8">
        <v>200</v>
      </c>
      <c r="J437" s="5">
        <v>1.514</v>
      </c>
      <c r="K437" s="5">
        <v>3.525</v>
      </c>
      <c r="L437" s="5">
        <v>10.49</v>
      </c>
      <c r="M437" s="6">
        <v>76.426</v>
      </c>
      <c r="N437" s="5">
        <v>0.073</v>
      </c>
      <c r="O437" s="5">
        <v>17.8</v>
      </c>
      <c r="P437" s="5"/>
      <c r="Q437" s="5">
        <v>1.55</v>
      </c>
      <c r="R437" s="5">
        <v>18.88</v>
      </c>
      <c r="S437" s="5">
        <v>40.38</v>
      </c>
      <c r="T437" s="5">
        <v>17.18</v>
      </c>
      <c r="U437" s="7">
        <v>0.636</v>
      </c>
    </row>
    <row r="438" spans="2:21" ht="10.5" customHeight="1">
      <c r="B438" s="41"/>
      <c r="C438" s="42"/>
      <c r="D438" s="43"/>
      <c r="E438" s="35" t="s">
        <v>22</v>
      </c>
      <c r="F438" s="35"/>
      <c r="G438" s="36">
        <v>132</v>
      </c>
      <c r="H438" s="36"/>
      <c r="I438" s="8">
        <v>250</v>
      </c>
      <c r="J438" s="5">
        <v>1.893</v>
      </c>
      <c r="K438" s="5">
        <v>4.406</v>
      </c>
      <c r="L438" s="5">
        <v>13.113</v>
      </c>
      <c r="M438" s="6">
        <v>95.533</v>
      </c>
      <c r="N438" s="5">
        <v>0.091</v>
      </c>
      <c r="O438" s="5">
        <v>22.25</v>
      </c>
      <c r="P438" s="5"/>
      <c r="Q438" s="5">
        <v>1.937</v>
      </c>
      <c r="R438" s="5">
        <v>23.6</v>
      </c>
      <c r="S438" s="5">
        <v>50.475</v>
      </c>
      <c r="T438" s="5">
        <v>21.475</v>
      </c>
      <c r="U438" s="7">
        <v>0.795</v>
      </c>
    </row>
    <row r="439" spans="2:21" ht="10.5" customHeight="1">
      <c r="B439" s="40" t="s">
        <v>62</v>
      </c>
      <c r="C439" s="40"/>
      <c r="D439" s="40"/>
      <c r="E439" s="35" t="s">
        <v>21</v>
      </c>
      <c r="F439" s="35"/>
      <c r="G439" s="36">
        <v>423</v>
      </c>
      <c r="H439" s="36"/>
      <c r="I439" s="4">
        <v>90</v>
      </c>
      <c r="J439" s="5">
        <v>6.802</v>
      </c>
      <c r="K439" s="5">
        <v>7.114</v>
      </c>
      <c r="L439" s="5">
        <v>9.623</v>
      </c>
      <c r="M439" s="6">
        <v>121.904</v>
      </c>
      <c r="N439" s="5">
        <v>0.022</v>
      </c>
      <c r="O439" s="5">
        <v>2.46</v>
      </c>
      <c r="P439" s="5"/>
      <c r="Q439" s="5">
        <v>2.146</v>
      </c>
      <c r="R439" s="5">
        <v>8.822</v>
      </c>
      <c r="S439" s="5">
        <v>20.641</v>
      </c>
      <c r="T439" s="5">
        <v>5.957</v>
      </c>
      <c r="U439" s="7">
        <v>37.071</v>
      </c>
    </row>
    <row r="440" spans="2:21" ht="10.5" customHeight="1">
      <c r="B440" s="41"/>
      <c r="C440" s="42"/>
      <c r="D440" s="43"/>
      <c r="E440" s="35" t="s">
        <v>22</v>
      </c>
      <c r="F440" s="35"/>
      <c r="G440" s="36">
        <v>423</v>
      </c>
      <c r="H440" s="36"/>
      <c r="I440" s="8">
        <v>100</v>
      </c>
      <c r="J440" s="5">
        <v>9.301</v>
      </c>
      <c r="K440" s="5">
        <v>9.414</v>
      </c>
      <c r="L440" s="5">
        <v>11.784</v>
      </c>
      <c r="M440" s="6">
        <v>158.764</v>
      </c>
      <c r="N440" s="5">
        <v>0.027</v>
      </c>
      <c r="O440" s="5">
        <v>2.82</v>
      </c>
      <c r="P440" s="5"/>
      <c r="Q440" s="5">
        <v>2.554</v>
      </c>
      <c r="R440" s="5">
        <v>10.677</v>
      </c>
      <c r="S440" s="5">
        <v>25.617</v>
      </c>
      <c r="T440" s="5">
        <v>6.746</v>
      </c>
      <c r="U440" s="7">
        <v>27.956</v>
      </c>
    </row>
    <row r="441" spans="2:21" ht="10.5" customHeight="1">
      <c r="B441" s="40" t="s">
        <v>77</v>
      </c>
      <c r="C441" s="40"/>
      <c r="D441" s="40"/>
      <c r="E441" s="35" t="s">
        <v>21</v>
      </c>
      <c r="F441" s="35"/>
      <c r="G441" s="36">
        <v>465</v>
      </c>
      <c r="H441" s="36"/>
      <c r="I441" s="8">
        <v>150</v>
      </c>
      <c r="J441" s="5">
        <v>3.868</v>
      </c>
      <c r="K441" s="5">
        <v>5.218</v>
      </c>
      <c r="L441" s="5">
        <v>41.803</v>
      </c>
      <c r="M441" s="6">
        <v>219.038</v>
      </c>
      <c r="N441" s="5">
        <v>0.044</v>
      </c>
      <c r="O441" s="5"/>
      <c r="P441" s="5">
        <v>0.027</v>
      </c>
      <c r="Q441" s="5">
        <v>0.402</v>
      </c>
      <c r="R441" s="5">
        <v>14.58</v>
      </c>
      <c r="S441" s="5">
        <v>53.73</v>
      </c>
      <c r="T441" s="5">
        <v>11.543</v>
      </c>
      <c r="U441" s="7">
        <v>0.986</v>
      </c>
    </row>
    <row r="442" spans="2:21" ht="10.5" customHeight="1">
      <c r="B442" s="41"/>
      <c r="C442" s="42"/>
      <c r="D442" s="43"/>
      <c r="E442" s="35" t="s">
        <v>22</v>
      </c>
      <c r="F442" s="35"/>
      <c r="G442" s="36">
        <v>465</v>
      </c>
      <c r="H442" s="36"/>
      <c r="I442" s="8">
        <v>180</v>
      </c>
      <c r="J442" s="5">
        <v>4.641</v>
      </c>
      <c r="K442" s="5">
        <v>6.261</v>
      </c>
      <c r="L442" s="5">
        <v>50.163</v>
      </c>
      <c r="M442" s="6">
        <v>262.845</v>
      </c>
      <c r="N442" s="5">
        <v>0.053</v>
      </c>
      <c r="O442" s="5"/>
      <c r="P442" s="5">
        <v>0.032</v>
      </c>
      <c r="Q442" s="5">
        <v>0.482</v>
      </c>
      <c r="R442" s="5">
        <v>17.496</v>
      </c>
      <c r="S442" s="5">
        <v>64.476</v>
      </c>
      <c r="T442" s="5">
        <v>13.851</v>
      </c>
      <c r="U442" s="7">
        <v>1.183</v>
      </c>
    </row>
    <row r="443" spans="2:21" ht="10.5" customHeight="1">
      <c r="B443" s="40" t="s">
        <v>36</v>
      </c>
      <c r="C443" s="40"/>
      <c r="D443" s="40"/>
      <c r="E443" s="35" t="s">
        <v>21</v>
      </c>
      <c r="F443" s="35"/>
      <c r="G443" s="74">
        <v>629</v>
      </c>
      <c r="H443" s="74"/>
      <c r="I443" s="8">
        <v>187</v>
      </c>
      <c r="J443" s="5">
        <v>0.243</v>
      </c>
      <c r="K443" s="5">
        <v>0.046</v>
      </c>
      <c r="L443" s="5">
        <v>13.761</v>
      </c>
      <c r="M443" s="6">
        <v>53.71</v>
      </c>
      <c r="N443" s="5">
        <v>0.003</v>
      </c>
      <c r="O443" s="5">
        <v>2.801</v>
      </c>
      <c r="P443" s="5"/>
      <c r="Q443" s="5"/>
      <c r="R443" s="5">
        <v>3.111</v>
      </c>
      <c r="S443" s="5">
        <v>1.54</v>
      </c>
      <c r="T443" s="5">
        <v>0.84</v>
      </c>
      <c r="U443" s="7">
        <v>0.09</v>
      </c>
    </row>
    <row r="444" spans="2:21" ht="10.5" customHeight="1">
      <c r="B444" s="41"/>
      <c r="C444" s="42"/>
      <c r="D444" s="43"/>
      <c r="E444" s="35" t="s">
        <v>22</v>
      </c>
      <c r="F444" s="35"/>
      <c r="G444" s="74">
        <v>629</v>
      </c>
      <c r="H444" s="74"/>
      <c r="I444" s="8">
        <v>187</v>
      </c>
      <c r="J444" s="5">
        <v>0.243</v>
      </c>
      <c r="K444" s="5">
        <v>0.046</v>
      </c>
      <c r="L444" s="5">
        <v>13.761</v>
      </c>
      <c r="M444" s="6">
        <v>53.71</v>
      </c>
      <c r="N444" s="5">
        <v>0.003</v>
      </c>
      <c r="O444" s="5">
        <v>2.801</v>
      </c>
      <c r="P444" s="5"/>
      <c r="Q444" s="5"/>
      <c r="R444" s="5">
        <v>3.111</v>
      </c>
      <c r="S444" s="5">
        <v>1.54</v>
      </c>
      <c r="T444" s="5">
        <v>0.84</v>
      </c>
      <c r="U444" s="7">
        <v>0.09</v>
      </c>
    </row>
    <row r="445" spans="2:21" ht="10.5" customHeight="1">
      <c r="B445" s="25" t="s">
        <v>83</v>
      </c>
      <c r="C445" s="26"/>
      <c r="D445" s="27"/>
      <c r="E445" s="31" t="s">
        <v>21</v>
      </c>
      <c r="F445" s="32"/>
      <c r="G445" s="33" t="s">
        <v>93</v>
      </c>
      <c r="H445" s="34"/>
      <c r="I445" s="4">
        <v>20</v>
      </c>
      <c r="J445" s="5">
        <v>1.52</v>
      </c>
      <c r="K445" s="5">
        <v>0.18</v>
      </c>
      <c r="L445" s="5">
        <v>9.94</v>
      </c>
      <c r="M445" s="6">
        <v>45.2</v>
      </c>
      <c r="N445" s="5">
        <v>0.022</v>
      </c>
      <c r="O445" s="5"/>
      <c r="P445" s="5"/>
      <c r="Q445" s="5">
        <v>0.28</v>
      </c>
      <c r="R445" s="5">
        <v>4</v>
      </c>
      <c r="S445" s="5">
        <v>13</v>
      </c>
      <c r="T445" s="5">
        <v>2.8</v>
      </c>
      <c r="U445" s="7">
        <v>0.18</v>
      </c>
    </row>
    <row r="446" spans="2:21" ht="10.5" customHeight="1">
      <c r="B446" s="28"/>
      <c r="C446" s="29"/>
      <c r="D446" s="30"/>
      <c r="E446" s="31" t="s">
        <v>22</v>
      </c>
      <c r="F446" s="32"/>
      <c r="G446" s="33" t="s">
        <v>93</v>
      </c>
      <c r="H446" s="34"/>
      <c r="I446" s="4">
        <v>30</v>
      </c>
      <c r="J446" s="5">
        <v>2.28</v>
      </c>
      <c r="K446" s="5">
        <v>0.27</v>
      </c>
      <c r="L446" s="5">
        <v>14.91</v>
      </c>
      <c r="M446" s="6">
        <v>67.8</v>
      </c>
      <c r="N446" s="5">
        <v>0.033</v>
      </c>
      <c r="O446" s="5"/>
      <c r="P446" s="5"/>
      <c r="Q446" s="5">
        <v>0.5</v>
      </c>
      <c r="R446" s="5">
        <v>6</v>
      </c>
      <c r="S446" s="5">
        <v>19.5</v>
      </c>
      <c r="T446" s="5">
        <v>4.2</v>
      </c>
      <c r="U446" s="7">
        <v>0.27</v>
      </c>
    </row>
    <row r="447" spans="2:21" ht="10.5" customHeight="1">
      <c r="B447" s="25" t="s">
        <v>84</v>
      </c>
      <c r="C447" s="26"/>
      <c r="D447" s="27"/>
      <c r="E447" s="31" t="s">
        <v>21</v>
      </c>
      <c r="F447" s="32"/>
      <c r="G447" s="33" t="s">
        <v>94</v>
      </c>
      <c r="H447" s="34"/>
      <c r="I447" s="4">
        <v>20</v>
      </c>
      <c r="J447" s="5">
        <v>1.102</v>
      </c>
      <c r="K447" s="5">
        <v>0.2</v>
      </c>
      <c r="L447" s="5">
        <v>6.416</v>
      </c>
      <c r="M447" s="6">
        <v>38</v>
      </c>
      <c r="N447" s="5">
        <v>0.016</v>
      </c>
      <c r="O447" s="5"/>
      <c r="P447" s="5"/>
      <c r="Q447" s="5">
        <v>0.28</v>
      </c>
      <c r="R447" s="5">
        <v>4.2</v>
      </c>
      <c r="S447" s="5">
        <v>17.4</v>
      </c>
      <c r="T447" s="5">
        <v>3.8</v>
      </c>
      <c r="U447" s="7">
        <v>0.4</v>
      </c>
    </row>
    <row r="448" spans="2:21" ht="10.5" customHeight="1">
      <c r="B448" s="28"/>
      <c r="C448" s="29"/>
      <c r="D448" s="30"/>
      <c r="E448" s="31" t="s">
        <v>22</v>
      </c>
      <c r="F448" s="32"/>
      <c r="G448" s="33" t="s">
        <v>94</v>
      </c>
      <c r="H448" s="34"/>
      <c r="I448" s="4">
        <v>30</v>
      </c>
      <c r="J448" s="5">
        <v>1.653</v>
      </c>
      <c r="K448" s="5">
        <v>0.3</v>
      </c>
      <c r="L448" s="5">
        <v>9.624</v>
      </c>
      <c r="M448" s="6">
        <v>57</v>
      </c>
      <c r="N448" s="5">
        <v>0.024</v>
      </c>
      <c r="O448" s="5"/>
      <c r="P448" s="5"/>
      <c r="Q448" s="5">
        <v>0.5</v>
      </c>
      <c r="R448" s="5">
        <v>6.3</v>
      </c>
      <c r="S448" s="5">
        <v>26.1</v>
      </c>
      <c r="T448" s="5">
        <v>5.7</v>
      </c>
      <c r="U448" s="7">
        <v>0.6</v>
      </c>
    </row>
    <row r="449" spans="2:21" ht="10.5" customHeight="1" thickBot="1">
      <c r="B449" s="51"/>
      <c r="C449" s="51"/>
      <c r="D449" s="51"/>
      <c r="E449" s="52"/>
      <c r="F449" s="52"/>
      <c r="G449" s="52"/>
      <c r="H449" s="52"/>
      <c r="I449" s="9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1"/>
    </row>
    <row r="450" ht="10.5" customHeight="1"/>
    <row r="451" spans="2:21" ht="10.5" customHeight="1">
      <c r="B451" s="56" t="s">
        <v>31</v>
      </c>
      <c r="C451" s="48" t="s">
        <v>19</v>
      </c>
      <c r="D451" s="48"/>
      <c r="E451" s="48"/>
      <c r="F451" s="47" t="s">
        <v>21</v>
      </c>
      <c r="G451" s="47"/>
      <c r="H451" s="47"/>
      <c r="I451" s="12">
        <f>I420+I422+I424+I426+I428+I430</f>
        <v>500</v>
      </c>
      <c r="J451" s="13">
        <f aca="true" t="shared" si="36" ref="J451:U451">J420+J422+J424+J426+J428+J430</f>
        <v>16.154999999999998</v>
      </c>
      <c r="K451" s="13">
        <f t="shared" si="36"/>
        <v>12.496999999999998</v>
      </c>
      <c r="L451" s="13">
        <f t="shared" si="36"/>
        <v>91.985</v>
      </c>
      <c r="M451" s="13">
        <f t="shared" si="36"/>
        <v>599.9820000000001</v>
      </c>
      <c r="N451" s="13">
        <f t="shared" si="36"/>
        <v>0.15399999999999997</v>
      </c>
      <c r="O451" s="13">
        <f t="shared" si="36"/>
        <v>26.9</v>
      </c>
      <c r="P451" s="13">
        <f t="shared" si="36"/>
        <v>0.024</v>
      </c>
      <c r="Q451" s="13">
        <f t="shared" si="36"/>
        <v>3.1470000000000002</v>
      </c>
      <c r="R451" s="13">
        <f t="shared" si="36"/>
        <v>43.591</v>
      </c>
      <c r="S451" s="13">
        <f t="shared" si="36"/>
        <v>105.351</v>
      </c>
      <c r="T451" s="13">
        <f t="shared" si="36"/>
        <v>32.577999999999996</v>
      </c>
      <c r="U451" s="13">
        <f t="shared" si="36"/>
        <v>39.559999999999995</v>
      </c>
    </row>
    <row r="452" spans="2:21" ht="10.5" customHeight="1">
      <c r="B452" s="73"/>
      <c r="C452" s="49"/>
      <c r="D452" s="50"/>
      <c r="E452" s="50"/>
      <c r="F452" s="47" t="s">
        <v>22</v>
      </c>
      <c r="G452" s="47"/>
      <c r="H452" s="47"/>
      <c r="I452" s="12">
        <f>I421+I423+I425+I427+I429+I431</f>
        <v>560</v>
      </c>
      <c r="J452" s="13">
        <f aca="true" t="shared" si="37" ref="J452:U452">J421+J423+J425+J427+J429+J431</f>
        <v>19.996</v>
      </c>
      <c r="K452" s="13">
        <f t="shared" si="37"/>
        <v>16.116</v>
      </c>
      <c r="L452" s="13">
        <f t="shared" si="37"/>
        <v>104.64999999999999</v>
      </c>
      <c r="M452" s="13">
        <f t="shared" si="37"/>
        <v>745.253</v>
      </c>
      <c r="N452" s="13">
        <f t="shared" si="37"/>
        <v>0.18199999999999997</v>
      </c>
      <c r="O452" s="13">
        <f t="shared" si="37"/>
        <v>27.36</v>
      </c>
      <c r="P452" s="13">
        <f t="shared" si="37"/>
        <v>0.027000000000000003</v>
      </c>
      <c r="Q452" s="13">
        <f t="shared" si="37"/>
        <v>4.157</v>
      </c>
      <c r="R452" s="13">
        <f t="shared" si="37"/>
        <v>51.135000000000005</v>
      </c>
      <c r="S452" s="13">
        <f t="shared" si="37"/>
        <v>127.42</v>
      </c>
      <c r="T452" s="13">
        <f t="shared" si="37"/>
        <v>38.771</v>
      </c>
      <c r="U452" s="13">
        <f t="shared" si="37"/>
        <v>31.319000000000003</v>
      </c>
    </row>
    <row r="453" spans="2:21" ht="10.5" customHeight="1">
      <c r="B453" s="73"/>
      <c r="C453" s="48" t="s">
        <v>25</v>
      </c>
      <c r="D453" s="48"/>
      <c r="E453" s="48"/>
      <c r="F453" s="47" t="s">
        <v>21</v>
      </c>
      <c r="G453" s="47"/>
      <c r="H453" s="47"/>
      <c r="I453" s="12">
        <f>I435+I437+I439+I441+I443+I445+I447</f>
        <v>727</v>
      </c>
      <c r="J453" s="13">
        <f aca="true" t="shared" si="38" ref="J453:U453">J435+J437+J439+J441+J443+J445+J447</f>
        <v>16.913</v>
      </c>
      <c r="K453" s="13">
        <f t="shared" si="38"/>
        <v>23.238999999999997</v>
      </c>
      <c r="L453" s="13">
        <f t="shared" si="38"/>
        <v>99.76599999999999</v>
      </c>
      <c r="M453" s="13">
        <f t="shared" si="38"/>
        <v>651.5140000000001</v>
      </c>
      <c r="N453" s="13">
        <f t="shared" si="38"/>
        <v>0.239</v>
      </c>
      <c r="O453" s="13">
        <f t="shared" si="38"/>
        <v>31.221000000000004</v>
      </c>
      <c r="P453" s="13">
        <f t="shared" si="38"/>
        <v>0.048</v>
      </c>
      <c r="Q453" s="13">
        <f t="shared" si="38"/>
        <v>7.452000000000001</v>
      </c>
      <c r="R453" s="13">
        <f t="shared" si="38"/>
        <v>63.541</v>
      </c>
      <c r="S453" s="13">
        <f t="shared" si="38"/>
        <v>185.72699999999998</v>
      </c>
      <c r="T453" s="13">
        <f t="shared" si="38"/>
        <v>56.004</v>
      </c>
      <c r="U453" s="13">
        <f t="shared" si="38"/>
        <v>39.939</v>
      </c>
    </row>
    <row r="454" spans="2:21" ht="10.5" customHeight="1">
      <c r="B454" s="57"/>
      <c r="C454" s="49"/>
      <c r="D454" s="50"/>
      <c r="E454" s="50"/>
      <c r="F454" s="47" t="s">
        <v>22</v>
      </c>
      <c r="G454" s="47"/>
      <c r="H454" s="47"/>
      <c r="I454" s="12">
        <f>I436+I438+I440+I442+I444+I446+I448</f>
        <v>877</v>
      </c>
      <c r="J454" s="13">
        <f aca="true" t="shared" si="39" ref="J454:U454">J436+J438+J440+J442+J444+J446+J448</f>
        <v>23.117</v>
      </c>
      <c r="K454" s="13">
        <f t="shared" si="39"/>
        <v>32.291</v>
      </c>
      <c r="L454" s="13">
        <f t="shared" si="39"/>
        <v>126.24299999999998</v>
      </c>
      <c r="M454" s="13">
        <f t="shared" si="39"/>
        <v>857.712</v>
      </c>
      <c r="N454" s="13">
        <f t="shared" si="39"/>
        <v>0.32900000000000007</v>
      </c>
      <c r="O454" s="13">
        <f t="shared" si="39"/>
        <v>41.471000000000004</v>
      </c>
      <c r="P454" s="13">
        <f t="shared" si="39"/>
        <v>0.067</v>
      </c>
      <c r="Q454" s="13">
        <f t="shared" si="39"/>
        <v>5.973</v>
      </c>
      <c r="R454" s="13">
        <f t="shared" si="39"/>
        <v>83.764</v>
      </c>
      <c r="S454" s="13">
        <f t="shared" si="39"/>
        <v>252.76799999999997</v>
      </c>
      <c r="T454" s="13">
        <f t="shared" si="39"/>
        <v>75.95200000000001</v>
      </c>
      <c r="U454" s="13">
        <f t="shared" si="39"/>
        <v>31.854</v>
      </c>
    </row>
    <row r="455" ht="10.5" customHeight="1"/>
    <row r="456" ht="10.5" customHeight="1"/>
    <row r="457" s="1" customFormat="1" ht="10.5" customHeight="1">
      <c r="B457" s="1" t="s">
        <v>32</v>
      </c>
    </row>
    <row r="458" ht="10.5" customHeight="1"/>
    <row r="459" spans="2:21" ht="12.75" customHeight="1">
      <c r="B459" s="37" t="s">
        <v>0</v>
      </c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</row>
    <row r="460" ht="10.5" customHeight="1" thickBot="1"/>
    <row r="461" spans="2:21" ht="16.5" customHeight="1" thickBot="1">
      <c r="B461" s="58" t="s">
        <v>1</v>
      </c>
      <c r="C461" s="58"/>
      <c r="D461" s="58"/>
      <c r="E461" s="58"/>
      <c r="F461" s="58"/>
      <c r="G461" s="58" t="s">
        <v>95</v>
      </c>
      <c r="H461" s="58"/>
      <c r="I461" s="58" t="s">
        <v>96</v>
      </c>
      <c r="J461" s="38" t="s">
        <v>2</v>
      </c>
      <c r="K461" s="38"/>
      <c r="L461" s="38"/>
      <c r="M461" s="63" t="s">
        <v>3</v>
      </c>
      <c r="N461" s="38" t="s">
        <v>4</v>
      </c>
      <c r="O461" s="38"/>
      <c r="P461" s="38"/>
      <c r="Q461" s="38"/>
      <c r="R461" s="38" t="s">
        <v>5</v>
      </c>
      <c r="S461" s="38"/>
      <c r="T461" s="38"/>
      <c r="U461" s="38"/>
    </row>
    <row r="462" spans="2:21" ht="15.75" customHeight="1" thickBot="1">
      <c r="B462" s="59"/>
      <c r="C462" s="60"/>
      <c r="D462" s="60"/>
      <c r="E462" s="60"/>
      <c r="F462" s="61"/>
      <c r="G462" s="59"/>
      <c r="H462" s="61"/>
      <c r="I462" s="62"/>
      <c r="J462" s="3" t="s">
        <v>6</v>
      </c>
      <c r="K462" s="3" t="s">
        <v>7</v>
      </c>
      <c r="L462" s="3" t="s">
        <v>8</v>
      </c>
      <c r="M462" s="59"/>
      <c r="N462" s="3" t="s">
        <v>9</v>
      </c>
      <c r="O462" s="3" t="s">
        <v>10</v>
      </c>
      <c r="P462" s="3" t="s">
        <v>11</v>
      </c>
      <c r="Q462" s="3" t="s">
        <v>12</v>
      </c>
      <c r="R462" s="3" t="s">
        <v>13</v>
      </c>
      <c r="S462" s="3" t="s">
        <v>14</v>
      </c>
      <c r="T462" s="3" t="s">
        <v>15</v>
      </c>
      <c r="U462" s="3" t="s">
        <v>16</v>
      </c>
    </row>
    <row r="463" spans="2:21" ht="10.5" customHeight="1">
      <c r="B463" s="64" t="s">
        <v>64</v>
      </c>
      <c r="C463" s="64"/>
      <c r="D463" s="64"/>
      <c r="E463" s="64"/>
      <c r="F463" s="67" t="s">
        <v>66</v>
      </c>
      <c r="G463" s="67"/>
      <c r="H463" s="67"/>
      <c r="I463" s="70" t="s">
        <v>19</v>
      </c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</row>
    <row r="464" spans="2:21" ht="10.5" customHeight="1">
      <c r="B464" s="65"/>
      <c r="C464" s="66"/>
      <c r="D464" s="66"/>
      <c r="E464" s="66"/>
      <c r="F464" s="68"/>
      <c r="G464" s="69"/>
      <c r="H464" s="69"/>
      <c r="I464" s="71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72"/>
    </row>
    <row r="465" spans="2:21" ht="11.25" customHeight="1">
      <c r="B465" s="40" t="s">
        <v>75</v>
      </c>
      <c r="C465" s="40"/>
      <c r="D465" s="40"/>
      <c r="E465" s="35" t="s">
        <v>21</v>
      </c>
      <c r="F465" s="35"/>
      <c r="G465" s="36">
        <v>83</v>
      </c>
      <c r="H465" s="36"/>
      <c r="I465" s="4">
        <v>60</v>
      </c>
      <c r="J465" s="5">
        <v>4.24</v>
      </c>
      <c r="K465" s="5">
        <v>8.098</v>
      </c>
      <c r="L465" s="5">
        <v>4.468</v>
      </c>
      <c r="M465" s="6">
        <v>86.115</v>
      </c>
      <c r="N465" s="5">
        <v>0.026</v>
      </c>
      <c r="O465" s="5">
        <v>4.29</v>
      </c>
      <c r="P465" s="5">
        <v>0.012</v>
      </c>
      <c r="Q465" s="5">
        <v>2.902</v>
      </c>
      <c r="R465" s="5">
        <v>24.787</v>
      </c>
      <c r="S465" s="5">
        <v>69.462</v>
      </c>
      <c r="T465" s="5">
        <v>18.845</v>
      </c>
      <c r="U465" s="7">
        <v>408.381</v>
      </c>
    </row>
    <row r="466" spans="2:21" ht="11.25" customHeight="1">
      <c r="B466" s="41"/>
      <c r="C466" s="42"/>
      <c r="D466" s="43"/>
      <c r="E466" s="35" t="s">
        <v>22</v>
      </c>
      <c r="F466" s="35"/>
      <c r="G466" s="36">
        <v>83</v>
      </c>
      <c r="H466" s="36"/>
      <c r="I466" s="4">
        <v>60</v>
      </c>
      <c r="J466" s="5">
        <v>4.24</v>
      </c>
      <c r="K466" s="5">
        <v>8.098</v>
      </c>
      <c r="L466" s="5">
        <v>4.468</v>
      </c>
      <c r="M466" s="6">
        <v>86.115</v>
      </c>
      <c r="N466" s="5">
        <v>0.026</v>
      </c>
      <c r="O466" s="5">
        <v>4.29</v>
      </c>
      <c r="P466" s="5">
        <v>0.012</v>
      </c>
      <c r="Q466" s="5">
        <v>2.902</v>
      </c>
      <c r="R466" s="5">
        <v>24.787</v>
      </c>
      <c r="S466" s="5">
        <v>69.462</v>
      </c>
      <c r="T466" s="5">
        <v>18.845</v>
      </c>
      <c r="U466" s="7">
        <v>408.381</v>
      </c>
    </row>
    <row r="467" spans="2:21" ht="10.5" customHeight="1">
      <c r="B467" s="40" t="s">
        <v>79</v>
      </c>
      <c r="C467" s="40"/>
      <c r="D467" s="40"/>
      <c r="E467" s="35" t="s">
        <v>21</v>
      </c>
      <c r="F467" s="35"/>
      <c r="G467" s="36">
        <v>284</v>
      </c>
      <c r="H467" s="36"/>
      <c r="I467" s="8">
        <v>200</v>
      </c>
      <c r="J467" s="5">
        <v>21.076</v>
      </c>
      <c r="K467" s="5">
        <v>25.854</v>
      </c>
      <c r="L467" s="5">
        <v>3.838</v>
      </c>
      <c r="M467" s="6">
        <v>335.305</v>
      </c>
      <c r="N467" s="5">
        <v>0.125</v>
      </c>
      <c r="O467" s="5">
        <v>0.571</v>
      </c>
      <c r="P467" s="5">
        <v>0.583</v>
      </c>
      <c r="Q467" s="5">
        <v>3.323</v>
      </c>
      <c r="R467" s="5">
        <v>155.233</v>
      </c>
      <c r="S467" s="5">
        <v>335.804</v>
      </c>
      <c r="T467" s="5">
        <v>90.57</v>
      </c>
      <c r="U467" s="7">
        <v>4.705</v>
      </c>
    </row>
    <row r="468" spans="2:21" ht="10.5" customHeight="1">
      <c r="B468" s="41"/>
      <c r="C468" s="42"/>
      <c r="D468" s="43"/>
      <c r="E468" s="35" t="s">
        <v>22</v>
      </c>
      <c r="F468" s="35"/>
      <c r="G468" s="36">
        <v>284</v>
      </c>
      <c r="H468" s="36"/>
      <c r="I468" s="8">
        <v>230</v>
      </c>
      <c r="J468" s="5">
        <v>24.238</v>
      </c>
      <c r="K468" s="5">
        <v>29.734</v>
      </c>
      <c r="L468" s="5">
        <v>4.414</v>
      </c>
      <c r="M468" s="6">
        <v>385.618</v>
      </c>
      <c r="N468" s="5">
        <v>0.143</v>
      </c>
      <c r="O468" s="5">
        <v>0.657</v>
      </c>
      <c r="P468" s="5">
        <v>0.67</v>
      </c>
      <c r="Q468" s="5">
        <v>3.821</v>
      </c>
      <c r="R468" s="5">
        <v>178.519</v>
      </c>
      <c r="S468" s="5">
        <v>386.18</v>
      </c>
      <c r="T468" s="5">
        <v>104.158</v>
      </c>
      <c r="U468" s="7">
        <v>5.41</v>
      </c>
    </row>
    <row r="469" spans="2:21" ht="10.5" customHeight="1">
      <c r="B469" s="40" t="s">
        <v>24</v>
      </c>
      <c r="C469" s="40"/>
      <c r="D469" s="40"/>
      <c r="E469" s="35" t="s">
        <v>21</v>
      </c>
      <c r="F469" s="35"/>
      <c r="G469" s="36">
        <v>628</v>
      </c>
      <c r="H469" s="36"/>
      <c r="I469" s="8">
        <v>200</v>
      </c>
      <c r="J469" s="5">
        <v>0.2</v>
      </c>
      <c r="K469" s="5">
        <v>0.051</v>
      </c>
      <c r="L469" s="5">
        <v>15.01</v>
      </c>
      <c r="M469" s="6">
        <v>57.267</v>
      </c>
      <c r="N469" s="5"/>
      <c r="O469" s="5">
        <v>0.001</v>
      </c>
      <c r="P469" s="5"/>
      <c r="Q469" s="5"/>
      <c r="R469" s="5">
        <v>0.346</v>
      </c>
      <c r="S469" s="5"/>
      <c r="T469" s="5"/>
      <c r="U469" s="7">
        <v>0.053</v>
      </c>
    </row>
    <row r="470" spans="2:21" ht="10.5" customHeight="1">
      <c r="B470" s="41"/>
      <c r="C470" s="42"/>
      <c r="D470" s="43"/>
      <c r="E470" s="35" t="s">
        <v>22</v>
      </c>
      <c r="F470" s="35"/>
      <c r="G470" s="36">
        <v>628</v>
      </c>
      <c r="H470" s="36"/>
      <c r="I470" s="8">
        <v>200</v>
      </c>
      <c r="J470" s="5">
        <v>0.2</v>
      </c>
      <c r="K470" s="5">
        <v>0.051</v>
      </c>
      <c r="L470" s="5">
        <v>15.01</v>
      </c>
      <c r="M470" s="6">
        <v>57.267</v>
      </c>
      <c r="N470" s="5"/>
      <c r="O470" s="5">
        <v>0.001</v>
      </c>
      <c r="P470" s="5"/>
      <c r="Q470" s="5"/>
      <c r="R470" s="5">
        <v>0.346</v>
      </c>
      <c r="S470" s="5"/>
      <c r="T470" s="5"/>
      <c r="U470" s="7">
        <v>0.053</v>
      </c>
    </row>
    <row r="471" spans="2:21" ht="10.5" customHeight="1">
      <c r="B471" s="25" t="s">
        <v>83</v>
      </c>
      <c r="C471" s="26"/>
      <c r="D471" s="27"/>
      <c r="E471" s="31" t="s">
        <v>21</v>
      </c>
      <c r="F471" s="32"/>
      <c r="G471" s="33" t="s">
        <v>93</v>
      </c>
      <c r="H471" s="34"/>
      <c r="I471" s="4">
        <v>20</v>
      </c>
      <c r="J471" s="5">
        <v>1.52</v>
      </c>
      <c r="K471" s="5">
        <v>0.18</v>
      </c>
      <c r="L471" s="5">
        <v>9.94</v>
      </c>
      <c r="M471" s="6">
        <v>45.2</v>
      </c>
      <c r="N471" s="5">
        <v>0.022</v>
      </c>
      <c r="O471" s="5"/>
      <c r="P471" s="5"/>
      <c r="Q471" s="5">
        <v>0.28</v>
      </c>
      <c r="R471" s="5">
        <v>4</v>
      </c>
      <c r="S471" s="5">
        <v>13</v>
      </c>
      <c r="T471" s="5">
        <v>2.8</v>
      </c>
      <c r="U471" s="7">
        <v>0.18</v>
      </c>
    </row>
    <row r="472" spans="2:21" ht="10.5" customHeight="1">
      <c r="B472" s="28"/>
      <c r="C472" s="29"/>
      <c r="D472" s="30"/>
      <c r="E472" s="31" t="s">
        <v>22</v>
      </c>
      <c r="F472" s="32"/>
      <c r="G472" s="33" t="s">
        <v>93</v>
      </c>
      <c r="H472" s="34"/>
      <c r="I472" s="4">
        <v>30</v>
      </c>
      <c r="J472" s="5">
        <v>2.28</v>
      </c>
      <c r="K472" s="5">
        <v>0.27</v>
      </c>
      <c r="L472" s="5">
        <v>14.91</v>
      </c>
      <c r="M472" s="6">
        <v>67.8</v>
      </c>
      <c r="N472" s="5">
        <v>0.033</v>
      </c>
      <c r="O472" s="5"/>
      <c r="P472" s="5"/>
      <c r="Q472" s="5">
        <v>0.5</v>
      </c>
      <c r="R472" s="5">
        <v>6</v>
      </c>
      <c r="S472" s="5">
        <v>19.5</v>
      </c>
      <c r="T472" s="5">
        <v>4.2</v>
      </c>
      <c r="U472" s="7">
        <v>0.27</v>
      </c>
    </row>
    <row r="473" spans="2:21" ht="10.5" customHeight="1">
      <c r="B473" s="25" t="s">
        <v>84</v>
      </c>
      <c r="C473" s="26"/>
      <c r="D473" s="27"/>
      <c r="E473" s="31" t="s">
        <v>21</v>
      </c>
      <c r="F473" s="32"/>
      <c r="G473" s="33" t="s">
        <v>94</v>
      </c>
      <c r="H473" s="34"/>
      <c r="I473" s="4">
        <v>20</v>
      </c>
      <c r="J473" s="5">
        <v>1.102</v>
      </c>
      <c r="K473" s="5">
        <v>0.2</v>
      </c>
      <c r="L473" s="5">
        <v>6.416</v>
      </c>
      <c r="M473" s="6">
        <v>38</v>
      </c>
      <c r="N473" s="5">
        <v>0.016</v>
      </c>
      <c r="O473" s="5"/>
      <c r="P473" s="5"/>
      <c r="Q473" s="5">
        <v>0.28</v>
      </c>
      <c r="R473" s="5">
        <v>4.2</v>
      </c>
      <c r="S473" s="5">
        <v>17.4</v>
      </c>
      <c r="T473" s="5">
        <v>3.8</v>
      </c>
      <c r="U473" s="7">
        <v>0.4</v>
      </c>
    </row>
    <row r="474" spans="2:21" ht="10.5" customHeight="1">
      <c r="B474" s="28"/>
      <c r="C474" s="29"/>
      <c r="D474" s="30"/>
      <c r="E474" s="31" t="s">
        <v>22</v>
      </c>
      <c r="F474" s="32"/>
      <c r="G474" s="33" t="s">
        <v>94</v>
      </c>
      <c r="H474" s="34"/>
      <c r="I474" s="4">
        <v>30</v>
      </c>
      <c r="J474" s="5">
        <v>1.653</v>
      </c>
      <c r="K474" s="5">
        <v>0.3</v>
      </c>
      <c r="L474" s="5">
        <v>9.624</v>
      </c>
      <c r="M474" s="6">
        <v>57</v>
      </c>
      <c r="N474" s="5">
        <v>0.024</v>
      </c>
      <c r="O474" s="5"/>
      <c r="P474" s="5"/>
      <c r="Q474" s="5">
        <v>0.5</v>
      </c>
      <c r="R474" s="5">
        <v>6.3</v>
      </c>
      <c r="S474" s="5">
        <v>26.1</v>
      </c>
      <c r="T474" s="5">
        <v>5.7</v>
      </c>
      <c r="U474" s="7">
        <v>0.6</v>
      </c>
    </row>
    <row r="475" spans="2:21" ht="10.5" customHeight="1" thickBot="1">
      <c r="B475" s="51"/>
      <c r="C475" s="51"/>
      <c r="D475" s="51"/>
      <c r="E475" s="52"/>
      <c r="F475" s="52"/>
      <c r="G475" s="52"/>
      <c r="H475" s="52"/>
      <c r="I475" s="9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1"/>
    </row>
    <row r="476" ht="10.5" customHeight="1"/>
    <row r="477" spans="2:21" ht="10.5" customHeight="1">
      <c r="B477" s="56" t="s">
        <v>31</v>
      </c>
      <c r="C477" s="48" t="s">
        <v>19</v>
      </c>
      <c r="D477" s="48"/>
      <c r="E477" s="48"/>
      <c r="F477" s="47" t="s">
        <v>21</v>
      </c>
      <c r="G477" s="47"/>
      <c r="H477" s="47"/>
      <c r="I477" s="12">
        <f>I465+I467+I469+I471+I473</f>
        <v>500</v>
      </c>
      <c r="J477" s="13">
        <f aca="true" t="shared" si="40" ref="J477:U477">J465+J467+J469+J471+J473</f>
        <v>28.138</v>
      </c>
      <c r="K477" s="13">
        <f t="shared" si="40"/>
        <v>34.383</v>
      </c>
      <c r="L477" s="13">
        <f t="shared" si="40"/>
        <v>39.672</v>
      </c>
      <c r="M477" s="13">
        <f t="shared" si="40"/>
        <v>561.8870000000001</v>
      </c>
      <c r="N477" s="13">
        <f t="shared" si="40"/>
        <v>0.189</v>
      </c>
      <c r="O477" s="13">
        <f t="shared" si="40"/>
        <v>4.862</v>
      </c>
      <c r="P477" s="13">
        <f t="shared" si="40"/>
        <v>0.595</v>
      </c>
      <c r="Q477" s="13">
        <f t="shared" si="40"/>
        <v>6.785</v>
      </c>
      <c r="R477" s="13">
        <f t="shared" si="40"/>
        <v>188.566</v>
      </c>
      <c r="S477" s="13">
        <f t="shared" si="40"/>
        <v>435.66599999999994</v>
      </c>
      <c r="T477" s="13">
        <f t="shared" si="40"/>
        <v>116.01499999999999</v>
      </c>
      <c r="U477" s="13">
        <f t="shared" si="40"/>
        <v>413.71899999999994</v>
      </c>
    </row>
    <row r="478" spans="2:21" ht="10.5" customHeight="1">
      <c r="B478" s="57"/>
      <c r="C478" s="49"/>
      <c r="D478" s="50"/>
      <c r="E478" s="50"/>
      <c r="F478" s="47" t="s">
        <v>22</v>
      </c>
      <c r="G478" s="47"/>
      <c r="H478" s="47"/>
      <c r="I478" s="12">
        <f>I466+I468+I470+I472+I474</f>
        <v>550</v>
      </c>
      <c r="J478" s="13">
        <f aca="true" t="shared" si="41" ref="J478:U478">J466+J468+J470+J472+J474</f>
        <v>32.611000000000004</v>
      </c>
      <c r="K478" s="13">
        <f t="shared" si="41"/>
        <v>38.453</v>
      </c>
      <c r="L478" s="13">
        <f t="shared" si="41"/>
        <v>48.426</v>
      </c>
      <c r="M478" s="13">
        <f t="shared" si="41"/>
        <v>653.8</v>
      </c>
      <c r="N478" s="13">
        <f t="shared" si="41"/>
        <v>0.22599999999999998</v>
      </c>
      <c r="O478" s="13">
        <f t="shared" si="41"/>
        <v>4.948</v>
      </c>
      <c r="P478" s="13">
        <f t="shared" si="41"/>
        <v>0.682</v>
      </c>
      <c r="Q478" s="13">
        <f t="shared" si="41"/>
        <v>7.723000000000001</v>
      </c>
      <c r="R478" s="13">
        <f t="shared" si="41"/>
        <v>215.95200000000003</v>
      </c>
      <c r="S478" s="13">
        <f t="shared" si="41"/>
        <v>501.242</v>
      </c>
      <c r="T478" s="13">
        <f t="shared" si="41"/>
        <v>132.903</v>
      </c>
      <c r="U478" s="13">
        <f t="shared" si="41"/>
        <v>414.714</v>
      </c>
    </row>
    <row r="479" ht="10.5" customHeight="1"/>
    <row r="480" ht="10.5" customHeight="1"/>
    <row r="481" ht="10.5" customHeight="1">
      <c r="B481" s="1" t="s">
        <v>32</v>
      </c>
    </row>
  </sheetData>
  <sheetProtection/>
  <mergeCells count="963">
    <mergeCell ref="G258:H258"/>
    <mergeCell ref="R4:U4"/>
    <mergeCell ref="B257:D258"/>
    <mergeCell ref="E257:F257"/>
    <mergeCell ref="G257:H257"/>
    <mergeCell ref="G343:H343"/>
    <mergeCell ref="E343:F343"/>
    <mergeCell ref="G342:H342"/>
    <mergeCell ref="E342:F342"/>
    <mergeCell ref="B342:D343"/>
    <mergeCell ref="E258:F258"/>
    <mergeCell ref="G9:H9"/>
    <mergeCell ref="B6:E7"/>
    <mergeCell ref="F6:H7"/>
    <mergeCell ref="B2:U2"/>
    <mergeCell ref="B4:F5"/>
    <mergeCell ref="G4:H5"/>
    <mergeCell ref="I4:I5"/>
    <mergeCell ref="J4:L4"/>
    <mergeCell ref="M4:M5"/>
    <mergeCell ref="N4:Q4"/>
    <mergeCell ref="I6:U7"/>
    <mergeCell ref="B10:D11"/>
    <mergeCell ref="E10:F10"/>
    <mergeCell ref="G10:H10"/>
    <mergeCell ref="E11:F11"/>
    <mergeCell ref="G11:H11"/>
    <mergeCell ref="B8:D9"/>
    <mergeCell ref="E8:F8"/>
    <mergeCell ref="G8:H8"/>
    <mergeCell ref="E9:F9"/>
    <mergeCell ref="B12:D13"/>
    <mergeCell ref="E12:F12"/>
    <mergeCell ref="G12:H12"/>
    <mergeCell ref="E13:F13"/>
    <mergeCell ref="G13:H13"/>
    <mergeCell ref="B14:D15"/>
    <mergeCell ref="E14:F14"/>
    <mergeCell ref="G14:H14"/>
    <mergeCell ref="E15:F15"/>
    <mergeCell ref="G15:H15"/>
    <mergeCell ref="E20:F20"/>
    <mergeCell ref="G20:H20"/>
    <mergeCell ref="B21:E22"/>
    <mergeCell ref="F21:H22"/>
    <mergeCell ref="B18:D19"/>
    <mergeCell ref="E18:F18"/>
    <mergeCell ref="G18:H18"/>
    <mergeCell ref="E19:F19"/>
    <mergeCell ref="G19:H19"/>
    <mergeCell ref="E25:F25"/>
    <mergeCell ref="G25:H25"/>
    <mergeCell ref="E26:F26"/>
    <mergeCell ref="G26:H26"/>
    <mergeCell ref="B16:D17"/>
    <mergeCell ref="E16:F16"/>
    <mergeCell ref="G16:H16"/>
    <mergeCell ref="E17:F17"/>
    <mergeCell ref="G17:H17"/>
    <mergeCell ref="B20:D20"/>
    <mergeCell ref="G29:H29"/>
    <mergeCell ref="E30:F30"/>
    <mergeCell ref="G30:H30"/>
    <mergeCell ref="I21:U22"/>
    <mergeCell ref="B23:D24"/>
    <mergeCell ref="E23:F23"/>
    <mergeCell ref="G23:H23"/>
    <mergeCell ref="E24:F24"/>
    <mergeCell ref="G24:H24"/>
    <mergeCell ref="B25:D26"/>
    <mergeCell ref="G33:H33"/>
    <mergeCell ref="E34:F34"/>
    <mergeCell ref="G34:H34"/>
    <mergeCell ref="B27:D28"/>
    <mergeCell ref="E27:F27"/>
    <mergeCell ref="G27:H27"/>
    <mergeCell ref="E28:F28"/>
    <mergeCell ref="G28:H28"/>
    <mergeCell ref="B29:D30"/>
    <mergeCell ref="E29:F29"/>
    <mergeCell ref="C41:E42"/>
    <mergeCell ref="F41:H41"/>
    <mergeCell ref="F42:H42"/>
    <mergeCell ref="B31:D32"/>
    <mergeCell ref="E31:F31"/>
    <mergeCell ref="G31:H31"/>
    <mergeCell ref="E32:F32"/>
    <mergeCell ref="G32:H32"/>
    <mergeCell ref="B33:D34"/>
    <mergeCell ref="E33:F33"/>
    <mergeCell ref="B51:E52"/>
    <mergeCell ref="F51:H52"/>
    <mergeCell ref="I51:U52"/>
    <mergeCell ref="B37:D37"/>
    <mergeCell ref="E37:F37"/>
    <mergeCell ref="G37:H37"/>
    <mergeCell ref="B39:B42"/>
    <mergeCell ref="C39:E40"/>
    <mergeCell ref="F39:H39"/>
    <mergeCell ref="F40:H40"/>
    <mergeCell ref="B47:U47"/>
    <mergeCell ref="B49:F50"/>
    <mergeCell ref="G49:H50"/>
    <mergeCell ref="I49:I50"/>
    <mergeCell ref="J49:L49"/>
    <mergeCell ref="M49:M50"/>
    <mergeCell ref="N49:Q49"/>
    <mergeCell ref="R49:U49"/>
    <mergeCell ref="B57:D58"/>
    <mergeCell ref="E57:F57"/>
    <mergeCell ref="G57:H57"/>
    <mergeCell ref="E58:F58"/>
    <mergeCell ref="G58:H58"/>
    <mergeCell ref="B59:D60"/>
    <mergeCell ref="E59:F59"/>
    <mergeCell ref="G59:H59"/>
    <mergeCell ref="E60:F60"/>
    <mergeCell ref="G60:H60"/>
    <mergeCell ref="B70:D71"/>
    <mergeCell ref="E70:F70"/>
    <mergeCell ref="G70:H70"/>
    <mergeCell ref="E71:F71"/>
    <mergeCell ref="G71:H71"/>
    <mergeCell ref="B65:D65"/>
    <mergeCell ref="E65:F65"/>
    <mergeCell ref="G65:H65"/>
    <mergeCell ref="B66:E67"/>
    <mergeCell ref="F66:H67"/>
    <mergeCell ref="I66:U67"/>
    <mergeCell ref="B68:D69"/>
    <mergeCell ref="E68:F68"/>
    <mergeCell ref="G68:H68"/>
    <mergeCell ref="E69:F69"/>
    <mergeCell ref="G69:H69"/>
    <mergeCell ref="B72:D73"/>
    <mergeCell ref="E72:F72"/>
    <mergeCell ref="G72:H72"/>
    <mergeCell ref="E73:F73"/>
    <mergeCell ref="G73:H73"/>
    <mergeCell ref="B74:D75"/>
    <mergeCell ref="E74:F74"/>
    <mergeCell ref="G74:H74"/>
    <mergeCell ref="E75:F75"/>
    <mergeCell ref="G75:H75"/>
    <mergeCell ref="B82:B85"/>
    <mergeCell ref="C82:E83"/>
    <mergeCell ref="F82:H82"/>
    <mergeCell ref="F83:H83"/>
    <mergeCell ref="C84:E85"/>
    <mergeCell ref="F84:H84"/>
    <mergeCell ref="F85:H85"/>
    <mergeCell ref="B76:D77"/>
    <mergeCell ref="E76:F76"/>
    <mergeCell ref="G76:H76"/>
    <mergeCell ref="E77:F77"/>
    <mergeCell ref="G77:H77"/>
    <mergeCell ref="B80:D80"/>
    <mergeCell ref="E80:F80"/>
    <mergeCell ref="G80:H80"/>
    <mergeCell ref="B78:D79"/>
    <mergeCell ref="E78:F78"/>
    <mergeCell ref="M92:M93"/>
    <mergeCell ref="N92:Q92"/>
    <mergeCell ref="R92:U92"/>
    <mergeCell ref="B94:E95"/>
    <mergeCell ref="F94:H95"/>
    <mergeCell ref="I94:U95"/>
    <mergeCell ref="B98:D99"/>
    <mergeCell ref="E98:F98"/>
    <mergeCell ref="G98:H98"/>
    <mergeCell ref="E99:F99"/>
    <mergeCell ref="G99:H99"/>
    <mergeCell ref="B90:U90"/>
    <mergeCell ref="B92:F93"/>
    <mergeCell ref="G92:H93"/>
    <mergeCell ref="I92:I93"/>
    <mergeCell ref="J92:L92"/>
    <mergeCell ref="E103:F103"/>
    <mergeCell ref="G103:H103"/>
    <mergeCell ref="E96:F96"/>
    <mergeCell ref="G96:H96"/>
    <mergeCell ref="E97:F97"/>
    <mergeCell ref="G97:H97"/>
    <mergeCell ref="B109:E110"/>
    <mergeCell ref="F109:H110"/>
    <mergeCell ref="B100:D101"/>
    <mergeCell ref="E100:F100"/>
    <mergeCell ref="G100:H100"/>
    <mergeCell ref="E101:F101"/>
    <mergeCell ref="G101:H101"/>
    <mergeCell ref="B102:D103"/>
    <mergeCell ref="E102:F102"/>
    <mergeCell ref="G102:H102"/>
    <mergeCell ref="G104:H104"/>
    <mergeCell ref="E105:F105"/>
    <mergeCell ref="G105:H105"/>
    <mergeCell ref="B108:D108"/>
    <mergeCell ref="E108:F108"/>
    <mergeCell ref="G108:H108"/>
    <mergeCell ref="G112:H112"/>
    <mergeCell ref="B113:D114"/>
    <mergeCell ref="E113:F113"/>
    <mergeCell ref="G113:H113"/>
    <mergeCell ref="E114:F114"/>
    <mergeCell ref="G114:H114"/>
    <mergeCell ref="B117:D118"/>
    <mergeCell ref="E117:F117"/>
    <mergeCell ref="G117:H117"/>
    <mergeCell ref="E118:F118"/>
    <mergeCell ref="G118:H118"/>
    <mergeCell ref="I109:U110"/>
    <mergeCell ref="B111:D112"/>
    <mergeCell ref="E111:F111"/>
    <mergeCell ref="G111:H111"/>
    <mergeCell ref="E112:F112"/>
    <mergeCell ref="B121:D122"/>
    <mergeCell ref="E121:F121"/>
    <mergeCell ref="G121:H121"/>
    <mergeCell ref="E122:F122"/>
    <mergeCell ref="G122:H122"/>
    <mergeCell ref="B115:D116"/>
    <mergeCell ref="E115:F115"/>
    <mergeCell ref="G115:H115"/>
    <mergeCell ref="E116:F116"/>
    <mergeCell ref="G116:H116"/>
    <mergeCell ref="G123:H123"/>
    <mergeCell ref="B125:B128"/>
    <mergeCell ref="C125:E126"/>
    <mergeCell ref="F125:H125"/>
    <mergeCell ref="F126:H126"/>
    <mergeCell ref="C127:E128"/>
    <mergeCell ref="F127:H127"/>
    <mergeCell ref="F128:H128"/>
    <mergeCell ref="B137:E138"/>
    <mergeCell ref="F137:H138"/>
    <mergeCell ref="I137:U138"/>
    <mergeCell ref="B119:D120"/>
    <mergeCell ref="E119:F119"/>
    <mergeCell ref="G119:H119"/>
    <mergeCell ref="E120:F120"/>
    <mergeCell ref="G120:H120"/>
    <mergeCell ref="B123:D123"/>
    <mergeCell ref="E123:F123"/>
    <mergeCell ref="B133:U133"/>
    <mergeCell ref="B135:F136"/>
    <mergeCell ref="G135:H136"/>
    <mergeCell ref="I135:I136"/>
    <mergeCell ref="J135:L135"/>
    <mergeCell ref="M135:M136"/>
    <mergeCell ref="N135:Q135"/>
    <mergeCell ref="R135:U135"/>
    <mergeCell ref="E139:F139"/>
    <mergeCell ref="G139:H139"/>
    <mergeCell ref="E140:F140"/>
    <mergeCell ref="G140:H140"/>
    <mergeCell ref="B141:D142"/>
    <mergeCell ref="E141:F141"/>
    <mergeCell ref="G141:H141"/>
    <mergeCell ref="E142:F142"/>
    <mergeCell ref="G142:H142"/>
    <mergeCell ref="B143:D144"/>
    <mergeCell ref="E143:F143"/>
    <mergeCell ref="G143:H143"/>
    <mergeCell ref="E144:F144"/>
    <mergeCell ref="G144:H144"/>
    <mergeCell ref="B145:D146"/>
    <mergeCell ref="E145:F145"/>
    <mergeCell ref="G145:H145"/>
    <mergeCell ref="E146:F146"/>
    <mergeCell ref="G146:H146"/>
    <mergeCell ref="B151:D151"/>
    <mergeCell ref="E151:F151"/>
    <mergeCell ref="G151:H151"/>
    <mergeCell ref="B152:E153"/>
    <mergeCell ref="F152:H153"/>
    <mergeCell ref="B149:D150"/>
    <mergeCell ref="E149:F149"/>
    <mergeCell ref="G149:H149"/>
    <mergeCell ref="E150:F150"/>
    <mergeCell ref="G150:H150"/>
    <mergeCell ref="B156:D157"/>
    <mergeCell ref="E156:F156"/>
    <mergeCell ref="G156:H156"/>
    <mergeCell ref="E157:F157"/>
    <mergeCell ref="G157:H157"/>
    <mergeCell ref="B147:D148"/>
    <mergeCell ref="E147:F147"/>
    <mergeCell ref="G147:H147"/>
    <mergeCell ref="E148:F148"/>
    <mergeCell ref="G148:H148"/>
    <mergeCell ref="E160:F160"/>
    <mergeCell ref="G160:H160"/>
    <mergeCell ref="E161:F161"/>
    <mergeCell ref="G161:H161"/>
    <mergeCell ref="I152:U153"/>
    <mergeCell ref="B154:D155"/>
    <mergeCell ref="E154:F154"/>
    <mergeCell ref="G154:H154"/>
    <mergeCell ref="E155:F155"/>
    <mergeCell ref="G155:H155"/>
    <mergeCell ref="C172:E173"/>
    <mergeCell ref="F172:H172"/>
    <mergeCell ref="F173:H173"/>
    <mergeCell ref="G165:H165"/>
    <mergeCell ref="B158:D159"/>
    <mergeCell ref="E158:F158"/>
    <mergeCell ref="G158:H158"/>
    <mergeCell ref="E159:F159"/>
    <mergeCell ref="G159:H159"/>
    <mergeCell ref="B160:D161"/>
    <mergeCell ref="B182:E183"/>
    <mergeCell ref="F182:H183"/>
    <mergeCell ref="I182:U183"/>
    <mergeCell ref="B168:D168"/>
    <mergeCell ref="E168:F168"/>
    <mergeCell ref="G168:H168"/>
    <mergeCell ref="B170:B173"/>
    <mergeCell ref="C170:E171"/>
    <mergeCell ref="F170:H170"/>
    <mergeCell ref="F171:H171"/>
    <mergeCell ref="B178:U178"/>
    <mergeCell ref="B180:F181"/>
    <mergeCell ref="G180:H181"/>
    <mergeCell ref="I180:I181"/>
    <mergeCell ref="J180:L180"/>
    <mergeCell ref="M180:M181"/>
    <mergeCell ref="N180:Q180"/>
    <mergeCell ref="R180:U180"/>
    <mergeCell ref="E184:F184"/>
    <mergeCell ref="G184:H184"/>
    <mergeCell ref="E185:F185"/>
    <mergeCell ref="G185:H185"/>
    <mergeCell ref="B186:D187"/>
    <mergeCell ref="E186:F186"/>
    <mergeCell ref="G186:H186"/>
    <mergeCell ref="E187:F187"/>
    <mergeCell ref="G187:H187"/>
    <mergeCell ref="B188:D189"/>
    <mergeCell ref="E188:F188"/>
    <mergeCell ref="G188:H188"/>
    <mergeCell ref="E189:F189"/>
    <mergeCell ref="G189:H189"/>
    <mergeCell ref="B190:D191"/>
    <mergeCell ref="E190:F190"/>
    <mergeCell ref="G190:H190"/>
    <mergeCell ref="E191:F191"/>
    <mergeCell ref="G191:H191"/>
    <mergeCell ref="I193:U194"/>
    <mergeCell ref="B195:D196"/>
    <mergeCell ref="E195:F195"/>
    <mergeCell ref="G195:H195"/>
    <mergeCell ref="E196:F196"/>
    <mergeCell ref="G196:H196"/>
    <mergeCell ref="B199:D200"/>
    <mergeCell ref="E199:F199"/>
    <mergeCell ref="G199:H199"/>
    <mergeCell ref="E200:F200"/>
    <mergeCell ref="G200:H200"/>
    <mergeCell ref="B192:D192"/>
    <mergeCell ref="E192:F192"/>
    <mergeCell ref="G192:H192"/>
    <mergeCell ref="B193:E194"/>
    <mergeCell ref="F193:H194"/>
    <mergeCell ref="B203:D204"/>
    <mergeCell ref="E203:F203"/>
    <mergeCell ref="G203:H203"/>
    <mergeCell ref="E204:F204"/>
    <mergeCell ref="G204:H204"/>
    <mergeCell ref="B197:D198"/>
    <mergeCell ref="E197:F197"/>
    <mergeCell ref="G197:H197"/>
    <mergeCell ref="E198:F198"/>
    <mergeCell ref="G198:H198"/>
    <mergeCell ref="B207:D208"/>
    <mergeCell ref="E207:F207"/>
    <mergeCell ref="G207:H207"/>
    <mergeCell ref="E208:F208"/>
    <mergeCell ref="G208:H208"/>
    <mergeCell ref="B201:D202"/>
    <mergeCell ref="E201:F201"/>
    <mergeCell ref="G201:H201"/>
    <mergeCell ref="E202:F202"/>
    <mergeCell ref="G202:H202"/>
    <mergeCell ref="G209:H209"/>
    <mergeCell ref="B211:B214"/>
    <mergeCell ref="C211:E212"/>
    <mergeCell ref="F211:H211"/>
    <mergeCell ref="F212:H212"/>
    <mergeCell ref="C213:E214"/>
    <mergeCell ref="F213:H213"/>
    <mergeCell ref="F214:H214"/>
    <mergeCell ref="B223:E224"/>
    <mergeCell ref="F223:H224"/>
    <mergeCell ref="I223:U224"/>
    <mergeCell ref="B205:D206"/>
    <mergeCell ref="E205:F205"/>
    <mergeCell ref="G205:H205"/>
    <mergeCell ref="E206:F206"/>
    <mergeCell ref="G206:H206"/>
    <mergeCell ref="B209:D209"/>
    <mergeCell ref="E209:F209"/>
    <mergeCell ref="B219:U219"/>
    <mergeCell ref="B221:F222"/>
    <mergeCell ref="G221:H222"/>
    <mergeCell ref="I221:I222"/>
    <mergeCell ref="J221:L221"/>
    <mergeCell ref="M221:M222"/>
    <mergeCell ref="N221:Q221"/>
    <mergeCell ref="R221:U221"/>
    <mergeCell ref="E225:F225"/>
    <mergeCell ref="G225:H225"/>
    <mergeCell ref="E226:F226"/>
    <mergeCell ref="G226:H226"/>
    <mergeCell ref="B227:D228"/>
    <mergeCell ref="E227:F227"/>
    <mergeCell ref="G227:H227"/>
    <mergeCell ref="E228:F228"/>
    <mergeCell ref="G228:H228"/>
    <mergeCell ref="B229:D230"/>
    <mergeCell ref="E229:F229"/>
    <mergeCell ref="G229:H229"/>
    <mergeCell ref="E230:F230"/>
    <mergeCell ref="G230:H230"/>
    <mergeCell ref="B231:D232"/>
    <mergeCell ref="E231:F231"/>
    <mergeCell ref="G231:H231"/>
    <mergeCell ref="E232:F232"/>
    <mergeCell ref="G232:H232"/>
    <mergeCell ref="G237:H237"/>
    <mergeCell ref="B239:B240"/>
    <mergeCell ref="C239:E240"/>
    <mergeCell ref="F239:H239"/>
    <mergeCell ref="F240:H240"/>
    <mergeCell ref="B235:D236"/>
    <mergeCell ref="E235:F235"/>
    <mergeCell ref="G235:H235"/>
    <mergeCell ref="E236:F236"/>
    <mergeCell ref="G236:H236"/>
    <mergeCell ref="B249:E250"/>
    <mergeCell ref="F249:H250"/>
    <mergeCell ref="I249:U250"/>
    <mergeCell ref="B233:D234"/>
    <mergeCell ref="E233:F233"/>
    <mergeCell ref="G233:H233"/>
    <mergeCell ref="E234:F234"/>
    <mergeCell ref="G234:H234"/>
    <mergeCell ref="B237:D237"/>
    <mergeCell ref="E237:F237"/>
    <mergeCell ref="B245:U245"/>
    <mergeCell ref="B247:F248"/>
    <mergeCell ref="G247:H248"/>
    <mergeCell ref="I247:I248"/>
    <mergeCell ref="J247:L247"/>
    <mergeCell ref="M247:M248"/>
    <mergeCell ref="N247:Q247"/>
    <mergeCell ref="R247:U247"/>
    <mergeCell ref="E251:F251"/>
    <mergeCell ref="G251:H251"/>
    <mergeCell ref="E252:F252"/>
    <mergeCell ref="G252:H252"/>
    <mergeCell ref="B253:D254"/>
    <mergeCell ref="E253:F253"/>
    <mergeCell ref="G253:H253"/>
    <mergeCell ref="E254:F254"/>
    <mergeCell ref="G254:H254"/>
    <mergeCell ref="B263:D264"/>
    <mergeCell ref="E263:F263"/>
    <mergeCell ref="G263:H263"/>
    <mergeCell ref="E264:F264"/>
    <mergeCell ref="G264:H264"/>
    <mergeCell ref="B255:D256"/>
    <mergeCell ref="E255:F255"/>
    <mergeCell ref="G255:H255"/>
    <mergeCell ref="E256:F256"/>
    <mergeCell ref="G256:H256"/>
    <mergeCell ref="I259:U260"/>
    <mergeCell ref="B261:D262"/>
    <mergeCell ref="E261:F261"/>
    <mergeCell ref="G261:H261"/>
    <mergeCell ref="E262:F262"/>
    <mergeCell ref="G262:H262"/>
    <mergeCell ref="B259:E260"/>
    <mergeCell ref="F259:H260"/>
    <mergeCell ref="B265:D266"/>
    <mergeCell ref="E265:F265"/>
    <mergeCell ref="G265:H265"/>
    <mergeCell ref="E266:F266"/>
    <mergeCell ref="G266:H266"/>
    <mergeCell ref="B267:D268"/>
    <mergeCell ref="E267:F267"/>
    <mergeCell ref="G267:H267"/>
    <mergeCell ref="E268:F268"/>
    <mergeCell ref="G268:H268"/>
    <mergeCell ref="B269:D270"/>
    <mergeCell ref="E269:F269"/>
    <mergeCell ref="G269:H269"/>
    <mergeCell ref="E270:F270"/>
    <mergeCell ref="G270:H270"/>
    <mergeCell ref="B271:D272"/>
    <mergeCell ref="E271:F271"/>
    <mergeCell ref="G271:H271"/>
    <mergeCell ref="E272:F272"/>
    <mergeCell ref="G272:H272"/>
    <mergeCell ref="R287:U287"/>
    <mergeCell ref="B289:E290"/>
    <mergeCell ref="F289:H290"/>
    <mergeCell ref="I289:U290"/>
    <mergeCell ref="B275:D275"/>
    <mergeCell ref="E275:F275"/>
    <mergeCell ref="G275:H275"/>
    <mergeCell ref="B277:B280"/>
    <mergeCell ref="C277:E278"/>
    <mergeCell ref="F277:H277"/>
    <mergeCell ref="B287:F288"/>
    <mergeCell ref="G287:H288"/>
    <mergeCell ref="I287:I288"/>
    <mergeCell ref="J287:L287"/>
    <mergeCell ref="M287:M288"/>
    <mergeCell ref="N287:Q287"/>
    <mergeCell ref="B295:D296"/>
    <mergeCell ref="E295:F295"/>
    <mergeCell ref="G295:H295"/>
    <mergeCell ref="E296:F296"/>
    <mergeCell ref="G296:H296"/>
    <mergeCell ref="B297:D298"/>
    <mergeCell ref="E297:F297"/>
    <mergeCell ref="G297:H297"/>
    <mergeCell ref="E298:F298"/>
    <mergeCell ref="G298:H298"/>
    <mergeCell ref="E308:F308"/>
    <mergeCell ref="G308:H308"/>
    <mergeCell ref="E309:F309"/>
    <mergeCell ref="G309:H309"/>
    <mergeCell ref="B303:D303"/>
    <mergeCell ref="E303:F303"/>
    <mergeCell ref="G303:H303"/>
    <mergeCell ref="B304:E305"/>
    <mergeCell ref="F304:H305"/>
    <mergeCell ref="G312:H312"/>
    <mergeCell ref="E313:F313"/>
    <mergeCell ref="G313:H313"/>
    <mergeCell ref="I304:U305"/>
    <mergeCell ref="B306:D307"/>
    <mergeCell ref="E306:F306"/>
    <mergeCell ref="G306:H306"/>
    <mergeCell ref="E307:F307"/>
    <mergeCell ref="G307:H307"/>
    <mergeCell ref="B308:D309"/>
    <mergeCell ref="G316:H316"/>
    <mergeCell ref="E317:F317"/>
    <mergeCell ref="G317:H317"/>
    <mergeCell ref="B310:D311"/>
    <mergeCell ref="E310:F310"/>
    <mergeCell ref="G310:H310"/>
    <mergeCell ref="E311:F311"/>
    <mergeCell ref="G311:H311"/>
    <mergeCell ref="B312:D313"/>
    <mergeCell ref="E312:F312"/>
    <mergeCell ref="C324:E325"/>
    <mergeCell ref="F324:H324"/>
    <mergeCell ref="F325:H325"/>
    <mergeCell ref="B314:D315"/>
    <mergeCell ref="E314:F314"/>
    <mergeCell ref="G314:H314"/>
    <mergeCell ref="E315:F315"/>
    <mergeCell ref="G315:H315"/>
    <mergeCell ref="B316:D317"/>
    <mergeCell ref="E316:F316"/>
    <mergeCell ref="B334:E335"/>
    <mergeCell ref="F334:H335"/>
    <mergeCell ref="I334:U335"/>
    <mergeCell ref="B320:D320"/>
    <mergeCell ref="E320:F320"/>
    <mergeCell ref="G320:H320"/>
    <mergeCell ref="B322:B325"/>
    <mergeCell ref="C322:E323"/>
    <mergeCell ref="F322:H322"/>
    <mergeCell ref="F323:H323"/>
    <mergeCell ref="B330:U330"/>
    <mergeCell ref="B332:F333"/>
    <mergeCell ref="G332:H333"/>
    <mergeCell ref="I332:I333"/>
    <mergeCell ref="J332:L332"/>
    <mergeCell ref="M332:M333"/>
    <mergeCell ref="N332:Q332"/>
    <mergeCell ref="R332:U332"/>
    <mergeCell ref="I345:U346"/>
    <mergeCell ref="E336:F336"/>
    <mergeCell ref="G336:H336"/>
    <mergeCell ref="E337:F337"/>
    <mergeCell ref="G337:H337"/>
    <mergeCell ref="B338:D339"/>
    <mergeCell ref="E338:F338"/>
    <mergeCell ref="G338:H338"/>
    <mergeCell ref="E339:F339"/>
    <mergeCell ref="G339:H339"/>
    <mergeCell ref="E348:F348"/>
    <mergeCell ref="G348:H348"/>
    <mergeCell ref="E351:F351"/>
    <mergeCell ref="G351:H351"/>
    <mergeCell ref="B340:D341"/>
    <mergeCell ref="E340:F340"/>
    <mergeCell ref="G340:H340"/>
    <mergeCell ref="E341:F341"/>
    <mergeCell ref="G341:H341"/>
    <mergeCell ref="E352:F352"/>
    <mergeCell ref="G352:H352"/>
    <mergeCell ref="B344:D344"/>
    <mergeCell ref="E344:F344"/>
    <mergeCell ref="G344:H344"/>
    <mergeCell ref="B345:E346"/>
    <mergeCell ref="F345:H346"/>
    <mergeCell ref="B347:D348"/>
    <mergeCell ref="E347:F347"/>
    <mergeCell ref="G347:H347"/>
    <mergeCell ref="C365:E366"/>
    <mergeCell ref="F365:H365"/>
    <mergeCell ref="F366:H366"/>
    <mergeCell ref="G356:H356"/>
    <mergeCell ref="B349:D350"/>
    <mergeCell ref="E349:F349"/>
    <mergeCell ref="G349:H349"/>
    <mergeCell ref="E350:F350"/>
    <mergeCell ref="G350:H350"/>
    <mergeCell ref="B351:D352"/>
    <mergeCell ref="B375:E376"/>
    <mergeCell ref="F375:H376"/>
    <mergeCell ref="I375:U376"/>
    <mergeCell ref="B361:D361"/>
    <mergeCell ref="E361:F361"/>
    <mergeCell ref="G361:H361"/>
    <mergeCell ref="B363:B366"/>
    <mergeCell ref="C363:E364"/>
    <mergeCell ref="F363:H363"/>
    <mergeCell ref="F364:H364"/>
    <mergeCell ref="B371:U371"/>
    <mergeCell ref="B373:F374"/>
    <mergeCell ref="G373:H374"/>
    <mergeCell ref="I373:I374"/>
    <mergeCell ref="J373:L373"/>
    <mergeCell ref="M373:M374"/>
    <mergeCell ref="N373:Q373"/>
    <mergeCell ref="R373:U373"/>
    <mergeCell ref="E377:F377"/>
    <mergeCell ref="G377:H377"/>
    <mergeCell ref="E378:F378"/>
    <mergeCell ref="G378:H378"/>
    <mergeCell ref="B379:D380"/>
    <mergeCell ref="E379:F379"/>
    <mergeCell ref="G379:H379"/>
    <mergeCell ref="E380:F380"/>
    <mergeCell ref="G380:H380"/>
    <mergeCell ref="B381:D382"/>
    <mergeCell ref="E381:F381"/>
    <mergeCell ref="G381:H381"/>
    <mergeCell ref="E382:F382"/>
    <mergeCell ref="G382:H382"/>
    <mergeCell ref="B383:D384"/>
    <mergeCell ref="E383:F383"/>
    <mergeCell ref="G383:H383"/>
    <mergeCell ref="E384:F384"/>
    <mergeCell ref="G384:H384"/>
    <mergeCell ref="I388:U389"/>
    <mergeCell ref="B390:D391"/>
    <mergeCell ref="E390:F390"/>
    <mergeCell ref="G390:H390"/>
    <mergeCell ref="E391:F391"/>
    <mergeCell ref="G391:H391"/>
    <mergeCell ref="E394:F394"/>
    <mergeCell ref="G394:H394"/>
    <mergeCell ref="E395:F395"/>
    <mergeCell ref="G395:H395"/>
    <mergeCell ref="B387:D387"/>
    <mergeCell ref="E387:F387"/>
    <mergeCell ref="G387:H387"/>
    <mergeCell ref="B388:E389"/>
    <mergeCell ref="F388:H389"/>
    <mergeCell ref="C408:E409"/>
    <mergeCell ref="F408:H408"/>
    <mergeCell ref="F409:H409"/>
    <mergeCell ref="G399:H399"/>
    <mergeCell ref="B392:D393"/>
    <mergeCell ref="E392:F392"/>
    <mergeCell ref="G392:H392"/>
    <mergeCell ref="E393:F393"/>
    <mergeCell ref="G393:H393"/>
    <mergeCell ref="B394:D395"/>
    <mergeCell ref="B418:E419"/>
    <mergeCell ref="F418:H419"/>
    <mergeCell ref="I418:U419"/>
    <mergeCell ref="B404:D404"/>
    <mergeCell ref="E404:F404"/>
    <mergeCell ref="G404:H404"/>
    <mergeCell ref="B406:B409"/>
    <mergeCell ref="C406:E407"/>
    <mergeCell ref="F406:H406"/>
    <mergeCell ref="F407:H407"/>
    <mergeCell ref="B414:U414"/>
    <mergeCell ref="B416:F417"/>
    <mergeCell ref="G416:H417"/>
    <mergeCell ref="I416:I417"/>
    <mergeCell ref="J416:L416"/>
    <mergeCell ref="M416:M417"/>
    <mergeCell ref="N416:Q416"/>
    <mergeCell ref="R416:U416"/>
    <mergeCell ref="E420:F420"/>
    <mergeCell ref="G420:H420"/>
    <mergeCell ref="E421:F421"/>
    <mergeCell ref="G421:H421"/>
    <mergeCell ref="B422:D423"/>
    <mergeCell ref="E422:F422"/>
    <mergeCell ref="G422:H422"/>
    <mergeCell ref="E423:F423"/>
    <mergeCell ref="G423:H423"/>
    <mergeCell ref="B420:D421"/>
    <mergeCell ref="B424:D425"/>
    <mergeCell ref="E424:F424"/>
    <mergeCell ref="G424:H424"/>
    <mergeCell ref="E425:F425"/>
    <mergeCell ref="G425:H425"/>
    <mergeCell ref="B426:D427"/>
    <mergeCell ref="E426:F426"/>
    <mergeCell ref="G426:H426"/>
    <mergeCell ref="E427:F427"/>
    <mergeCell ref="G427:H427"/>
    <mergeCell ref="B432:D432"/>
    <mergeCell ref="E432:F432"/>
    <mergeCell ref="G432:H432"/>
    <mergeCell ref="B433:E434"/>
    <mergeCell ref="F433:H434"/>
    <mergeCell ref="B430:D431"/>
    <mergeCell ref="E430:F430"/>
    <mergeCell ref="G430:H430"/>
    <mergeCell ref="E431:F431"/>
    <mergeCell ref="G431:H431"/>
    <mergeCell ref="B437:D438"/>
    <mergeCell ref="E437:F437"/>
    <mergeCell ref="G437:H437"/>
    <mergeCell ref="E438:F438"/>
    <mergeCell ref="G438:H438"/>
    <mergeCell ref="B428:D429"/>
    <mergeCell ref="E428:F428"/>
    <mergeCell ref="G428:H428"/>
    <mergeCell ref="E429:F429"/>
    <mergeCell ref="G429:H429"/>
    <mergeCell ref="I433:U434"/>
    <mergeCell ref="B435:D436"/>
    <mergeCell ref="E435:F435"/>
    <mergeCell ref="G435:H435"/>
    <mergeCell ref="E436:F436"/>
    <mergeCell ref="G436:H436"/>
    <mergeCell ref="B439:D440"/>
    <mergeCell ref="E439:F439"/>
    <mergeCell ref="G439:H439"/>
    <mergeCell ref="E440:F440"/>
    <mergeCell ref="G440:H440"/>
    <mergeCell ref="B441:D442"/>
    <mergeCell ref="E441:F441"/>
    <mergeCell ref="G441:H441"/>
    <mergeCell ref="E442:F442"/>
    <mergeCell ref="G442:H442"/>
    <mergeCell ref="B443:D444"/>
    <mergeCell ref="E443:F443"/>
    <mergeCell ref="G443:H443"/>
    <mergeCell ref="E444:F444"/>
    <mergeCell ref="G444:H444"/>
    <mergeCell ref="B445:D446"/>
    <mergeCell ref="E445:F445"/>
    <mergeCell ref="G445:H445"/>
    <mergeCell ref="E446:F446"/>
    <mergeCell ref="G446:H446"/>
    <mergeCell ref="B451:B454"/>
    <mergeCell ref="C451:E452"/>
    <mergeCell ref="F451:H451"/>
    <mergeCell ref="F452:H452"/>
    <mergeCell ref="C453:E454"/>
    <mergeCell ref="F453:H453"/>
    <mergeCell ref="F454:H454"/>
    <mergeCell ref="B471:D472"/>
    <mergeCell ref="B461:F462"/>
    <mergeCell ref="G461:H462"/>
    <mergeCell ref="I461:I462"/>
    <mergeCell ref="J461:L461"/>
    <mergeCell ref="M461:M462"/>
    <mergeCell ref="B463:E464"/>
    <mergeCell ref="F463:H464"/>
    <mergeCell ref="I463:U464"/>
    <mergeCell ref="B465:D466"/>
    <mergeCell ref="B469:D470"/>
    <mergeCell ref="E469:F469"/>
    <mergeCell ref="G469:H469"/>
    <mergeCell ref="E470:F470"/>
    <mergeCell ref="G470:H470"/>
    <mergeCell ref="B449:D449"/>
    <mergeCell ref="E449:F449"/>
    <mergeCell ref="G449:H449"/>
    <mergeCell ref="B467:D468"/>
    <mergeCell ref="E467:F467"/>
    <mergeCell ref="B477:B478"/>
    <mergeCell ref="C477:E478"/>
    <mergeCell ref="F477:H477"/>
    <mergeCell ref="F478:H478"/>
    <mergeCell ref="B53:D54"/>
    <mergeCell ref="B96:D97"/>
    <mergeCell ref="B139:D140"/>
    <mergeCell ref="B184:D185"/>
    <mergeCell ref="B225:D226"/>
    <mergeCell ref="B251:D252"/>
    <mergeCell ref="E55:F55"/>
    <mergeCell ref="G55:H55"/>
    <mergeCell ref="E56:F56"/>
    <mergeCell ref="G56:H56"/>
    <mergeCell ref="B475:D475"/>
    <mergeCell ref="E475:F475"/>
    <mergeCell ref="G475:H475"/>
    <mergeCell ref="B291:D292"/>
    <mergeCell ref="B336:D337"/>
    <mergeCell ref="B377:D378"/>
    <mergeCell ref="B61:D62"/>
    <mergeCell ref="E61:F61"/>
    <mergeCell ref="G61:H61"/>
    <mergeCell ref="E62:F62"/>
    <mergeCell ref="G62:H62"/>
    <mergeCell ref="E53:F53"/>
    <mergeCell ref="G53:H53"/>
    <mergeCell ref="E54:F54"/>
    <mergeCell ref="G54:H54"/>
    <mergeCell ref="B55:D56"/>
    <mergeCell ref="B35:D36"/>
    <mergeCell ref="E35:F35"/>
    <mergeCell ref="G35:H35"/>
    <mergeCell ref="E36:F36"/>
    <mergeCell ref="G36:H36"/>
    <mergeCell ref="B63:D64"/>
    <mergeCell ref="E63:F63"/>
    <mergeCell ref="G63:H63"/>
    <mergeCell ref="E64:F64"/>
    <mergeCell ref="G64:H64"/>
    <mergeCell ref="B162:D163"/>
    <mergeCell ref="E162:F162"/>
    <mergeCell ref="G162:H162"/>
    <mergeCell ref="E163:F163"/>
    <mergeCell ref="G163:H163"/>
    <mergeCell ref="B164:D165"/>
    <mergeCell ref="E164:F164"/>
    <mergeCell ref="G164:H164"/>
    <mergeCell ref="E165:F165"/>
    <mergeCell ref="G78:H78"/>
    <mergeCell ref="E79:F79"/>
    <mergeCell ref="G79:H79"/>
    <mergeCell ref="B106:D107"/>
    <mergeCell ref="E106:F106"/>
    <mergeCell ref="G106:H106"/>
    <mergeCell ref="E107:F107"/>
    <mergeCell ref="G107:H107"/>
    <mergeCell ref="B104:D105"/>
    <mergeCell ref="E104:F104"/>
    <mergeCell ref="B166:D167"/>
    <mergeCell ref="E166:F166"/>
    <mergeCell ref="G166:H166"/>
    <mergeCell ref="E167:F167"/>
    <mergeCell ref="G167:H167"/>
    <mergeCell ref="B285:U285"/>
    <mergeCell ref="F278:H278"/>
    <mergeCell ref="C279:E280"/>
    <mergeCell ref="F279:H279"/>
    <mergeCell ref="F280:H280"/>
    <mergeCell ref="E291:F291"/>
    <mergeCell ref="G291:H291"/>
    <mergeCell ref="E292:F292"/>
    <mergeCell ref="G292:H292"/>
    <mergeCell ref="B293:D294"/>
    <mergeCell ref="E293:F293"/>
    <mergeCell ref="G293:H293"/>
    <mergeCell ref="E294:F294"/>
    <mergeCell ref="G294:H294"/>
    <mergeCell ref="E301:F301"/>
    <mergeCell ref="G301:H301"/>
    <mergeCell ref="E302:F302"/>
    <mergeCell ref="G302:H302"/>
    <mergeCell ref="B299:D300"/>
    <mergeCell ref="E299:F299"/>
    <mergeCell ref="G299:H299"/>
    <mergeCell ref="E300:F300"/>
    <mergeCell ref="G300:H300"/>
    <mergeCell ref="B355:D356"/>
    <mergeCell ref="E355:F355"/>
    <mergeCell ref="G355:H355"/>
    <mergeCell ref="E356:F356"/>
    <mergeCell ref="B273:D274"/>
    <mergeCell ref="E273:F273"/>
    <mergeCell ref="G273:H273"/>
    <mergeCell ref="E274:F274"/>
    <mergeCell ref="G274:H274"/>
    <mergeCell ref="B301:D302"/>
    <mergeCell ref="B357:D358"/>
    <mergeCell ref="E357:F357"/>
    <mergeCell ref="G357:H357"/>
    <mergeCell ref="E358:F358"/>
    <mergeCell ref="G358:H358"/>
    <mergeCell ref="B353:D354"/>
    <mergeCell ref="E353:F353"/>
    <mergeCell ref="G353:H353"/>
    <mergeCell ref="E354:F354"/>
    <mergeCell ref="G354:H354"/>
    <mergeCell ref="B318:D319"/>
    <mergeCell ref="E318:F318"/>
    <mergeCell ref="G318:H318"/>
    <mergeCell ref="E319:F319"/>
    <mergeCell ref="G319:H319"/>
    <mergeCell ref="B359:D360"/>
    <mergeCell ref="E359:F359"/>
    <mergeCell ref="G359:H359"/>
    <mergeCell ref="E360:F360"/>
    <mergeCell ref="G360:H360"/>
    <mergeCell ref="B396:D397"/>
    <mergeCell ref="E396:F396"/>
    <mergeCell ref="G396:H396"/>
    <mergeCell ref="E397:F397"/>
    <mergeCell ref="G397:H397"/>
    <mergeCell ref="B398:D399"/>
    <mergeCell ref="E398:F398"/>
    <mergeCell ref="G398:H398"/>
    <mergeCell ref="E399:F399"/>
    <mergeCell ref="E402:F402"/>
    <mergeCell ref="G402:H402"/>
    <mergeCell ref="E403:F403"/>
    <mergeCell ref="G403:H403"/>
    <mergeCell ref="B400:D401"/>
    <mergeCell ref="E400:F400"/>
    <mergeCell ref="G400:H400"/>
    <mergeCell ref="E401:F401"/>
    <mergeCell ref="G401:H401"/>
    <mergeCell ref="G468:H468"/>
    <mergeCell ref="B459:U459"/>
    <mergeCell ref="N461:Q461"/>
    <mergeCell ref="R461:U461"/>
    <mergeCell ref="B385:D386"/>
    <mergeCell ref="E385:F385"/>
    <mergeCell ref="G385:H385"/>
    <mergeCell ref="E386:F386"/>
    <mergeCell ref="G386:H386"/>
    <mergeCell ref="B402:D403"/>
    <mergeCell ref="E471:F471"/>
    <mergeCell ref="G471:H471"/>
    <mergeCell ref="E472:F472"/>
    <mergeCell ref="G472:H472"/>
    <mergeCell ref="E465:F465"/>
    <mergeCell ref="G465:H465"/>
    <mergeCell ref="E466:F466"/>
    <mergeCell ref="G466:H466"/>
    <mergeCell ref="G467:H467"/>
    <mergeCell ref="E468:F468"/>
    <mergeCell ref="B447:D448"/>
    <mergeCell ref="E447:F447"/>
    <mergeCell ref="G447:H447"/>
    <mergeCell ref="E448:F448"/>
    <mergeCell ref="G448:H448"/>
    <mergeCell ref="B473:D474"/>
    <mergeCell ref="E473:F473"/>
    <mergeCell ref="G473:H473"/>
    <mergeCell ref="E474:F474"/>
    <mergeCell ref="G474:H474"/>
  </mergeCells>
  <printOptions/>
  <pageMargins left="0.75" right="1" top="0.75" bottom="1" header="0.5" footer="0.5"/>
  <pageSetup horizontalDpi="600" verticalDpi="600" orientation="landscape" paperSize="9" scale="72" r:id="rId1"/>
  <rowBreaks count="11" manualBreakCount="11">
    <brk id="45" max="255" man="1"/>
    <brk id="88" max="255" man="1"/>
    <brk id="131" max="255" man="1"/>
    <brk id="176" max="255" man="1"/>
    <brk id="217" max="255" man="1"/>
    <brk id="243" max="255" man="1"/>
    <brk id="283" max="255" man="1"/>
    <brk id="328" max="255" man="1"/>
    <brk id="369" max="255" man="1"/>
    <brk id="412" max="255" man="1"/>
    <brk id="4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2021-12-22T13:11:52Z</cp:lastPrinted>
  <dcterms:created xsi:type="dcterms:W3CDTF">2021-11-16T12:10:48Z</dcterms:created>
  <dcterms:modified xsi:type="dcterms:W3CDTF">2022-11-24T06:01:01Z</dcterms:modified>
  <cp:category/>
  <cp:version/>
  <cp:contentType/>
  <cp:contentStatus/>
</cp:coreProperties>
</file>